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55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37" r:id="rId11"/>
    <sheet name="10" sheetId="12" r:id="rId12"/>
    <sheet name="11" sheetId="32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'11'!$A$1:$E$5</definedName>
    <definedName name="_xlnm.Print_Area" localSheetId="3">'2'!$A$1:$B$16</definedName>
    <definedName name="_xlnm.Print_Area" localSheetId="4">'3'!$A$1:$D$31</definedName>
    <definedName name="_xlnm.Print_Area" localSheetId="5">'4'!$A$1:$F$35</definedName>
    <definedName name="_xlnm.Print_Area" localSheetId="6">'5'!$A$1:$K$25</definedName>
    <definedName name="_xlnm.Print_Area" localSheetId="7">'6'!$A$1:$E$31</definedName>
    <definedName name="_xlnm.Print_Area" localSheetId="8">'7'!$A$1:$E$45</definedName>
    <definedName name="_xlnm.Print_Area" localSheetId="9">'8'!$A$1:$H$12</definedName>
    <definedName name="_xlnm.Print_Area" localSheetId="10">'9'!$A$1:$E$46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<sst xmlns="http://schemas.openxmlformats.org/spreadsheetml/2006/main" count="435" uniqueCount="327">
  <si>
    <t>单位代码：</t>
  </si>
  <si>
    <t>单位名称：</t>
  </si>
  <si>
    <t>白银市白银区审计局</t>
  </si>
  <si>
    <t>部门预算公开表</t>
  </si>
  <si>
    <t>编制日期：  2020 年 06月05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</si>
  <si>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</si>
  <si>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</si>
  <si>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</si>
  <si>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</si>
  <si>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</si>
  <si>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</si>
  <si>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</si>
  <si>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</si>
  <si>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</si>
  <si>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</si>
  <si>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</si>
  <si>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</si>
  <si>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</si>
  <si>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</si>
  <si>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</si>
  <si>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</si>
  <si>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</si>
  <si>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</si>
  <si>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</si>
  <si>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</si>
  <si>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</si>
  <si>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</si>
  <si>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</si>
  <si>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</si>
  <si>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</si>
  <si>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</si>
  <si>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</si>
  <si>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</si>
  <si>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</si>
  <si>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</si>
  <si>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</si>
  <si>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</si>
  <si>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</si>
  <si>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</si>
  <si>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</si>
  <si>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</si>
  <si>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</si>
  <si>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</si>
  <si>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</si>
  <si>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</si>
  <si>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</si>
  <si>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</si>
  <si>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</si>
  <si>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</si>
  <si>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</si>
  <si>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</si>
  <si>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</si>
  <si>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</si>
  <si>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</si>
  <si>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</si>
  <si>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</si>
  <si>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</si>
  <si>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</si>
  <si>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</si>
  <si>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</si>
  <si>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</si>
  <si>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</si>
  <si>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</si>
  <si>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</si>
  <si>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</si>
  <si>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</si>
  <si>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</si>
  <si>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</si>
  <si>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</si>
  <si>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</si>
  <si>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</si>
  <si>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</si>
  <si>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</si>
  <si>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</si>
  <si>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</si>
  <si>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</si>
  <si>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</si>
  <si>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</si>
  <si>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</si>
  <si>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</si>
  <si>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</si>
  <si>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</si>
  <si>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</si>
  <si>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</si>
  <si>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考试考务费</t>
  </si>
  <si>
    <t xml:space="preserve">        其他缴入国库的财政行政事业性收费</t>
  </si>
  <si>
    <t xml:space="preserve">    国有资源（资产）有偿使用收入</t>
  </si>
  <si>
    <t xml:space="preserve">        其他国有资源（资产）有偿使用收入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</si>
  <si>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</si>
  <si>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</si>
  <si>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</si>
  <si>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</si>
  <si>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</si>
  <si>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</si>
  <si>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</si>
  <si>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</si>
  <si>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</si>
  <si>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</si>
  <si>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</si>
  <si>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</si>
  <si>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</si>
  <si>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财政事务</t>
  </si>
  <si>
    <t xml:space="preserve">    行政运行</t>
  </si>
  <si>
    <t xml:space="preserve">    一般行政管理事务</t>
  </si>
  <si>
    <t xml:space="preserve">    信息化建设</t>
  </si>
  <si>
    <t xml:space="preserve">    事业运行</t>
  </si>
  <si>
    <t xml:space="preserve">    其他财政事务支出</t>
  </si>
  <si>
    <t>社会保障和就业支出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</si>
  <si>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</si>
  <si>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</si>
  <si>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</si>
  <si>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</si>
  <si>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退役安置</t>
  </si>
  <si>
    <t xml:space="preserve">    军队转业干部安置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</si>
  <si>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</si>
  <si>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</si>
  <si>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</si>
  <si>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</si>
  <si>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</si>
  <si>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</si>
  <si>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</si>
  <si>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合同工零食医疗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</si>
  <si>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</si>
  <si>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</si>
  <si>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</si>
  <si>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</si>
  <si>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</si>
  <si>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</si>
  <si>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</si>
  <si>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</si>
  <si>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</si>
  <si>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</si>
  <si>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</si>
  <si>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</si>
  <si>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</si>
  <si>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</si>
  <si>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</si>
  <si>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</si>
  <si>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</si>
  <si>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</si>
  <si>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</si>
  <si>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</si>
  <si>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</si>
  <si>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</si>
  <si>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</si>
  <si>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</si>
  <si>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</si>
  <si>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</si>
  <si>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</si>
  <si>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</si>
  <si>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</si>
  <si>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</si>
  <si>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</si>
  <si>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</si>
  <si>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</si>
  <si>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</si>
  <si>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</si>
  <si>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</si>
  <si>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</si>
  <si>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</si>
  <si>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</si>
  <si>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</si>
  <si>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</si>
  <si>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</si>
  <si>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</si>
  <si>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</si>
  <si>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</si>
  <si>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</si>
  <si>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</si>
  <si>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</si>
  <si>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</si>
  <si>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</si>
  <si>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 xml:space="preserve">  20106</t>
  </si>
  <si>
    <t xml:space="preserve">    2010601</t>
  </si>
  <si>
    <t xml:space="preserve">    2010602</t>
  </si>
  <si>
    <t xml:space="preserve">    2010607</t>
  </si>
  <si>
    <t xml:space="preserve">    2010650</t>
  </si>
  <si>
    <t xml:space="preserve">    2010699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</si>
  <si>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</si>
  <si>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</si>
  <si>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</si>
  <si>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</si>
  <si>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</si>
  <si>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</si>
  <si>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  机关事业单位职业年金缴费支出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</si>
  <si>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</si>
  <si>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</si>
  <si>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</si>
  <si>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</si>
  <si>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</si>
  <si>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</si>
  <si>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</si>
  <si>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 xml:space="preserve">    2101199</t>
  </si>
  <si>
    <t>合同公临时工医疗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</si>
  <si>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</si>
  <si>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</si>
  <si>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</si>
  <si>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</si>
  <si>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</si>
  <si>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</si>
  <si>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</si>
  <si>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</si>
  <si>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</si>
  <si>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</si>
  <si>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</si>
  <si>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</si>
  <si>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</si>
  <si>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</si>
  <si>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</si>
  <si>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</si>
  <si>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</si>
  <si>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</si>
  <si>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</si>
  <si>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</si>
  <si>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</si>
  <si>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</si>
  <si>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</si>
  <si>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</si>
  <si>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</si>
  <si>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</si>
  <si>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</si>
  <si>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</si>
  <si>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</si>
  <si>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</si>
  <si>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</si>
  <si>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</si>
  <si>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</si>
  <si>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</si>
  <si>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</si>
  <si>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</si>
  <si>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</si>
  <si>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</si>
  <si>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</si>
  <si>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</si>
  <si>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</si>
  <si>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</si>
  <si>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</si>
  <si>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</si>
  <si>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</si>
  <si>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</si>
  <si>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</si>
  <si>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</si>
  <si>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</si>
  <si>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</si>
  <si>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</si>
  <si>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</si>
  <si>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</si>
  <si>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</si>
  <si>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</si>
  <si>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</si>
  <si>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</si>
  <si>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</si>
  <si>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</si>
  <si>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</si>
  <si>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</si>
  <si>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</si>
  <si>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</si>
  <si>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</si>
  <si>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</si>
  <si>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</si>
  <si>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</si>
  <si>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</si>
  <si>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</si>
  <si>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</si>
  <si>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</si>
  <si>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</si>
  <si>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</si>
  <si>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</si>
  <si>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</si>
  <si>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</si>
  <si>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</si>
  <si>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</si>
  <si>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</si>
  <si>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</si>
  <si>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</si>
  <si>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</si>
  <si>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</si>
  <si>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</si>
  <si>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</si>
  <si>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</si>
  <si>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</si>
  <si>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</si>
  <si>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</si>
  <si>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</si>
  <si>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</si>
  <si>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</si>
  <si>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</si>
  <si>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</si>
  <si>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</si>
  <si>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</si>
  <si>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</si>
  <si>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</si>
  <si>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</si>
  <si>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</si>
  <si>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</si>
  <si>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</si>
  <si>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</si>
  <si>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</si>
  <si>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</si>
  <si>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</si>
  <si>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</si>
  <si>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</si>
  <si>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</si>
  <si>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</si>
  <si>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</si>
  <si>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</si>
  <si>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</si>
  <si>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</si>
  <si>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</si>
  <si>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</si>
  <si>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</si>
  <si>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</si>
  <si>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</si>
  <si>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</si>
  <si>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</si>
  <si>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</si>
  <si>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生活补助</t>
  </si>
  <si>
    <t>医疗费补助</t>
  </si>
  <si>
    <t>奖励金</t>
  </si>
  <si>
    <t>办公设备购置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</si>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</sst>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6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18" borderId="4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6" borderId="35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8" borderId="37" applyNumberFormat="0" applyAlignment="0" applyProtection="0">
      <alignment vertical="center"/>
    </xf>
    <xf numFmtId="0" fontId="32" fillId="8" borderId="40" applyNumberFormat="0" applyAlignment="0" applyProtection="0">
      <alignment vertical="center"/>
    </xf>
    <xf numFmtId="0" fontId="35" fillId="30" borderId="42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/>
    <xf numFmtId="0" fontId="17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2" xfId="0" applyNumberFormat="1" applyFont="1" applyFill="1" applyBorder="1" applyAlignment="1" applyProtection="1">
      <alignment horizontal="right" vertical="center"/>
    </xf>
    <xf numFmtId="176" fontId="9" fillId="0" borderId="2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22" xfId="0" applyNumberFormat="1" applyFont="1" applyFill="1" applyBorder="1" applyAlignment="1" applyProtection="1">
      <alignment horizontal="right"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6" fontId="4" fillId="0" borderId="24" xfId="0" applyNumberFormat="1" applyFont="1" applyFill="1" applyBorder="1" applyAlignment="1" applyProtection="1">
      <alignment horizontal="right" vertical="center"/>
    </xf>
    <xf numFmtId="4" fontId="4" fillId="0" borderId="25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0" fontId="3" fillId="0" borderId="2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6" fontId="4" fillId="0" borderId="27" xfId="55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176" fontId="4" fillId="0" borderId="28" xfId="55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1" xfId="0" applyNumberFormat="1" applyFont="1" applyFill="1" applyBorder="1" applyAlignment="1" applyProtection="1">
      <alignment horizontal="right" wrapText="1"/>
    </xf>
    <xf numFmtId="176" fontId="4" fillId="0" borderId="29" xfId="55" applyNumberFormat="1" applyFont="1" applyFill="1" applyBorder="1" applyAlignment="1" applyProtection="1">
      <alignment horizontal="right" vertical="center" wrapText="1"/>
    </xf>
    <xf numFmtId="176" fontId="4" fillId="0" borderId="29" xfId="55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28" xfId="55" applyNumberFormat="1" applyFont="1" applyFill="1" applyBorder="1" applyAlignment="1" applyProtection="1">
      <alignment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60" applyFont="1" applyBorder="1" applyAlignment="1" applyProtection="1">
      <alignment horizontal="center" vertical="center"/>
    </xf>
    <xf numFmtId="179" fontId="4" fillId="0" borderId="3" xfId="63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 wrapText="1"/>
    </xf>
    <xf numFmtId="0" fontId="4" fillId="0" borderId="30" xfId="0" applyFont="1" applyBorder="1" applyAlignment="1" applyProtection="1">
      <alignment vertical="center"/>
    </xf>
    <xf numFmtId="0" fontId="4" fillId="0" borderId="30" xfId="0" applyFont="1" applyBorder="1" applyAlignment="1" applyProtection="1"/>
    <xf numFmtId="0" fontId="4" fillId="0" borderId="31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49" fontId="4" fillId="0" borderId="28" xfId="0" applyNumberFormat="1" applyFont="1" applyFill="1" applyBorder="1" applyAlignment="1" applyProtection="1">
      <alignment vertical="center"/>
    </xf>
    <xf numFmtId="176" fontId="4" fillId="0" borderId="29" xfId="0" applyNumberFormat="1" applyFont="1" applyFill="1" applyBorder="1" applyAlignment="1" applyProtection="1">
      <alignment horizontal="right" vertical="center"/>
    </xf>
    <xf numFmtId="0" fontId="2" fillId="0" borderId="0" xfId="55" applyFont="1" applyFill="1"/>
    <xf numFmtId="0" fontId="1" fillId="0" borderId="0" xfId="55" applyFont="1" applyBorder="1" applyAlignment="1" applyProtection="1"/>
    <xf numFmtId="0" fontId="2" fillId="0" borderId="0" xfId="55" applyFont="1"/>
    <xf numFmtId="0" fontId="8" fillId="0" borderId="0" xfId="55" applyFont="1" applyBorder="1" applyAlignment="1" applyProtection="1">
      <alignment vertical="center" wrapText="1"/>
    </xf>
    <xf numFmtId="0" fontId="3" fillId="0" borderId="0" xfId="55" applyFont="1" applyBorder="1" applyAlignment="1" applyProtection="1">
      <alignment horizontal="center" vertical="center"/>
    </xf>
    <xf numFmtId="0" fontId="4" fillId="0" borderId="30" xfId="55" applyFont="1" applyBorder="1" applyAlignment="1" applyProtection="1">
      <alignment vertical="center"/>
    </xf>
    <xf numFmtId="0" fontId="4" fillId="0" borderId="30" xfId="55" applyFont="1" applyBorder="1" applyAlignment="1" applyProtection="1"/>
    <xf numFmtId="0" fontId="4" fillId="0" borderId="0" xfId="55" applyFont="1" applyBorder="1" applyAlignment="1" applyProtection="1"/>
    <xf numFmtId="0" fontId="4" fillId="0" borderId="0" xfId="55" applyFont="1" applyBorder="1" applyAlignment="1" applyProtection="1">
      <alignment horizontal="right" vertical="center"/>
    </xf>
    <xf numFmtId="0" fontId="4" fillId="0" borderId="31" xfId="55" applyFont="1" applyBorder="1" applyAlignment="1" applyProtection="1">
      <alignment horizontal="center" vertical="center"/>
    </xf>
    <xf numFmtId="0" fontId="4" fillId="0" borderId="27" xfId="55" applyFont="1" applyBorder="1" applyAlignment="1" applyProtection="1">
      <alignment horizontal="center" vertical="center"/>
    </xf>
    <xf numFmtId="0" fontId="4" fillId="0" borderId="29" xfId="55" applyFont="1" applyBorder="1" applyAlignment="1" applyProtection="1">
      <alignment horizontal="center" vertical="center"/>
    </xf>
    <xf numFmtId="0" fontId="4" fillId="0" borderId="28" xfId="55" applyFont="1" applyFill="1" applyBorder="1" applyAlignment="1" applyProtection="1">
      <alignment vertical="center"/>
    </xf>
    <xf numFmtId="176" fontId="4" fillId="0" borderId="27" xfId="55" applyNumberFormat="1" applyFont="1" applyFill="1" applyBorder="1" applyAlignment="1" applyProtection="1">
      <alignment vertical="center"/>
    </xf>
    <xf numFmtId="176" fontId="4" fillId="0" borderId="27" xfId="55" applyNumberFormat="1" applyFont="1" applyFill="1" applyBorder="1" applyAlignment="1" applyProtection="1">
      <alignment horizontal="right" vertical="center" wrapText="1"/>
    </xf>
    <xf numFmtId="0" fontId="4" fillId="0" borderId="31" xfId="55" applyFont="1" applyFill="1" applyBorder="1" applyAlignment="1" applyProtection="1">
      <alignment vertical="center"/>
    </xf>
    <xf numFmtId="4" fontId="4" fillId="0" borderId="28" xfId="55" applyNumberFormat="1" applyFont="1" applyFill="1" applyBorder="1" applyAlignment="1" applyProtection="1">
      <alignment vertical="center" wrapText="1"/>
    </xf>
    <xf numFmtId="4" fontId="4" fillId="0" borderId="28" xfId="55" applyNumberFormat="1" applyFont="1" applyFill="1" applyBorder="1" applyAlignment="1" applyProtection="1">
      <alignment wrapText="1"/>
    </xf>
    <xf numFmtId="0" fontId="4" fillId="0" borderId="28" xfId="55" applyFont="1" applyBorder="1" applyAlignment="1" applyProtection="1">
      <alignment vertical="center"/>
    </xf>
    <xf numFmtId="176" fontId="4" fillId="0" borderId="27" xfId="55" applyNumberFormat="1" applyFont="1" applyBorder="1" applyAlignment="1" applyProtection="1">
      <alignment vertical="center"/>
    </xf>
    <xf numFmtId="176" fontId="4" fillId="0" borderId="28" xfId="55" applyNumberFormat="1" applyFont="1" applyBorder="1" applyAlignment="1" applyProtection="1"/>
    <xf numFmtId="0" fontId="4" fillId="0" borderId="28" xfId="55" applyFont="1" applyFill="1" applyBorder="1" applyAlignment="1" applyProtection="1">
      <alignment horizontal="center" vertical="center"/>
    </xf>
    <xf numFmtId="176" fontId="4" fillId="0" borderId="27" xfId="55" applyNumberFormat="1" applyFont="1" applyFill="1" applyBorder="1" applyAlignment="1" applyProtection="1">
      <alignment horizontal="center" vertical="center"/>
    </xf>
    <xf numFmtId="0" fontId="4" fillId="0" borderId="28" xfId="55" applyFont="1" applyBorder="1" applyAlignment="1" applyProtection="1">
      <alignment horizontal="center" vertical="center"/>
    </xf>
    <xf numFmtId="176" fontId="4" fillId="0" borderId="27" xfId="55" applyNumberFormat="1" applyFont="1" applyBorder="1" applyAlignment="1" applyProtection="1">
      <alignment horizontal="center" vertical="center"/>
    </xf>
    <xf numFmtId="4" fontId="4" fillId="0" borderId="27" xfId="55" applyNumberFormat="1" applyFont="1" applyFill="1" applyBorder="1" applyAlignment="1" applyProtection="1">
      <alignment horizontal="right" vertical="center" wrapText="1"/>
    </xf>
    <xf numFmtId="176" fontId="4" fillId="0" borderId="28" xfId="55" applyNumberFormat="1" applyFont="1" applyFill="1" applyBorder="1" applyAlignment="1" applyProtection="1"/>
    <xf numFmtId="176" fontId="4" fillId="0" borderId="27" xfId="55" applyNumberFormat="1" applyFont="1" applyBorder="1" applyAlignment="1" applyProtection="1">
      <alignment horizontal="right" vertical="center" wrapText="1"/>
    </xf>
    <xf numFmtId="176" fontId="4" fillId="0" borderId="27" xfId="55" applyNumberFormat="1" applyFont="1" applyBorder="1" applyAlignment="1" applyProtection="1"/>
    <xf numFmtId="0" fontId="4" fillId="0" borderId="28" xfId="55" applyFont="1" applyBorder="1" applyAlignment="1" applyProtection="1"/>
    <xf numFmtId="176" fontId="4" fillId="0" borderId="29" xfId="55" applyNumberFormat="1" applyFont="1" applyBorder="1" applyAlignment="1" applyProtection="1">
      <alignment horizontal="right" vertical="center" wrapText="1"/>
    </xf>
    <xf numFmtId="176" fontId="4" fillId="0" borderId="32" xfId="55" applyNumberFormat="1" applyFont="1" applyBorder="1" applyAlignment="1" applyProtection="1"/>
    <xf numFmtId="176" fontId="4" fillId="0" borderId="8" xfId="55" applyNumberFormat="1" applyFont="1" applyFill="1" applyBorder="1" applyAlignment="1" applyProtection="1">
      <alignment horizontal="right" vertical="center" wrapText="1"/>
    </xf>
    <xf numFmtId="176" fontId="4" fillId="0" borderId="32" xfId="55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33" xfId="10" applyFont="1" applyBorder="1" applyAlignment="1" applyProtection="1">
      <alignment vertical="center"/>
    </xf>
    <xf numFmtId="0" fontId="7" fillId="0" borderId="34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 7" xfId="56"/>
    <cellStyle name="常规 2 4" xfId="57"/>
    <cellStyle name="常规 2 6" xfId="58"/>
    <cellStyle name="常规 2 7" xfId="59"/>
    <cellStyle name="常规 3" xfId="60"/>
    <cellStyle name="常规 3 5" xfId="61"/>
    <cellStyle name="常规 3 6" xfId="62"/>
    <cellStyle name="常规 4" xfId="63"/>
    <cellStyle name="常规 4 2" xfId="64"/>
    <cellStyle name="常规 4 3" xfId="65"/>
    <cellStyle name="常规 4 4" xfId="66"/>
    <cellStyle name="常规 4 5" xfId="67"/>
    <cellStyle name="常规 4 6" xfId="68"/>
    <cellStyle name="常规 4 7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showGridLines="0" showZeros="0" workbookViewId="0">
      <selection activeCell="A19" sqref="A19:I19"/>
    </sheetView>
  </sheetViews>
  <sheetFormatPr defaultColWidth="9" defaultRowHeight="12.75" customHeight="1"/>
  <cols>
    <col min="1" max="9" width="17.1388888888889" style="1" customWidth="1"/>
    <col min="10" max="10" width="9" style="1" customWidth="1"/>
    <col min="11" max="16384" width="9.13888888888889" style="3"/>
  </cols>
  <sheetData>
    <row r="2" ht="14.25" customHeight="1" spans="1:10">
      <c r="A2" s="167"/>
      <c r="B2"/>
      <c r="C2"/>
      <c r="D2"/>
      <c r="E2"/>
      <c r="F2"/>
      <c r="G2"/>
      <c r="H2"/>
      <c r="I2"/>
      <c r="J2"/>
    </row>
    <row r="3" ht="18.75" customHeight="1" spans="1:10">
      <c r="A3" s="168" t="s">
        <v>0</v>
      </c>
      <c r="B3" s="168">
        <v>5001</v>
      </c>
      <c r="C3" s="168"/>
      <c r="D3" s="168"/>
      <c r="E3" s="168"/>
      <c r="F3" s="168"/>
      <c r="G3" s="168"/>
      <c r="H3" s="168"/>
      <c r="I3" s="168"/>
      <c r="J3"/>
    </row>
    <row r="4" ht="16.5" customHeight="1" spans="1:10">
      <c r="A4" s="168" t="s">
        <v>1</v>
      </c>
      <c r="B4" s="168" t="s">
        <v>2</v>
      </c>
      <c r="C4" s="168"/>
      <c r="D4" s="168"/>
      <c r="E4" s="168"/>
      <c r="F4" s="168"/>
      <c r="G4" s="168"/>
      <c r="H4" s="168"/>
      <c r="I4" s="168"/>
      <c r="J4"/>
    </row>
    <row r="5" ht="14.25" customHeight="1" spans="1:10">
      <c r="A5" s="168"/>
      <c r="B5" s="168"/>
      <c r="C5" s="168"/>
      <c r="D5" s="168"/>
      <c r="E5" s="168"/>
      <c r="F5" s="168"/>
      <c r="G5" s="168"/>
      <c r="H5" s="168"/>
      <c r="I5" s="168"/>
      <c r="J5"/>
    </row>
    <row r="6" ht="14.25" customHeight="1" spans="1:10">
      <c r="A6" s="168"/>
      <c r="B6" s="168"/>
      <c r="C6" s="168"/>
      <c r="D6" s="168"/>
      <c r="E6" s="168"/>
      <c r="F6" s="168"/>
      <c r="G6" s="168"/>
      <c r="H6" s="168"/>
      <c r="I6" s="168"/>
      <c r="J6"/>
    </row>
    <row r="7" ht="14.25" customHeight="1" spans="1:10">
      <c r="A7" s="168"/>
      <c r="B7" s="168"/>
      <c r="C7" s="168"/>
      <c r="D7" s="168"/>
      <c r="E7" s="168"/>
      <c r="F7" s="168"/>
      <c r="G7" s="168"/>
      <c r="H7" s="168"/>
      <c r="I7" s="168"/>
      <c r="J7"/>
    </row>
    <row r="8" ht="14.25" customHeight="1" spans="1:10">
      <c r="A8" s="168"/>
      <c r="B8" s="168"/>
      <c r="C8" s="168"/>
      <c r="D8" s="168"/>
      <c r="E8" s="168"/>
      <c r="F8" s="168"/>
      <c r="G8" s="168"/>
      <c r="H8" s="168"/>
      <c r="I8" s="168"/>
      <c r="J8"/>
    </row>
    <row r="9" ht="33" customHeight="1" spans="1:10">
      <c r="A9" s="169" t="s">
        <v>3</v>
      </c>
      <c r="B9" s="169"/>
      <c r="C9" s="169"/>
      <c r="D9" s="169"/>
      <c r="E9" s="169"/>
      <c r="F9" s="169"/>
      <c r="G9" s="169"/>
      <c r="H9" s="169"/>
      <c r="I9" s="169"/>
      <c r="J9"/>
    </row>
    <row r="10" ht="14.25" customHeight="1" spans="1:10">
      <c r="A10" s="168"/>
      <c r="B10" s="168"/>
      <c r="C10" s="168"/>
      <c r="D10" s="168"/>
      <c r="E10" s="168"/>
      <c r="F10" s="168"/>
      <c r="G10" s="168"/>
      <c r="H10" s="168"/>
      <c r="I10" s="168"/>
      <c r="J10"/>
    </row>
    <row r="11" ht="14.25" customHeight="1" spans="1:10">
      <c r="A11" s="168"/>
      <c r="B11" s="168"/>
      <c r="C11" s="168"/>
      <c r="D11" s="168"/>
      <c r="E11" s="168"/>
      <c r="F11" s="168"/>
      <c r="G11" s="168"/>
      <c r="H11" s="168"/>
      <c r="I11" s="168"/>
      <c r="J11"/>
    </row>
    <row r="12" ht="14.25" customHeight="1" spans="1:10">
      <c r="A12" s="168"/>
      <c r="B12" s="168"/>
      <c r="C12" s="168"/>
      <c r="D12" s="168"/>
      <c r="E12" s="168"/>
      <c r="F12" s="168"/>
      <c r="G12" s="168"/>
      <c r="H12" s="168"/>
      <c r="I12" s="168"/>
      <c r="J12"/>
    </row>
    <row r="13" ht="14.25" customHeight="1" spans="1:10">
      <c r="A13" s="168"/>
      <c r="B13" s="168"/>
      <c r="C13" s="168"/>
      <c r="D13" s="168"/>
      <c r="E13" s="168"/>
      <c r="F13" s="168"/>
      <c r="G13" s="168"/>
      <c r="H13" s="168"/>
      <c r="I13" s="168"/>
      <c r="J13"/>
    </row>
    <row r="14" ht="14.25" customHeight="1" spans="1:10">
      <c r="A14" s="168"/>
      <c r="B14" s="168"/>
      <c r="C14" s="168"/>
      <c r="D14" s="168"/>
      <c r="E14" s="168"/>
      <c r="F14" s="168"/>
      <c r="G14" s="168"/>
      <c r="H14" s="168"/>
      <c r="I14" s="168"/>
      <c r="J14"/>
    </row>
    <row r="15" ht="14.25" customHeight="1" spans="1:10">
      <c r="A15" s="168"/>
      <c r="B15" s="168"/>
      <c r="C15" s="168"/>
      <c r="D15" s="168"/>
      <c r="E15" s="168"/>
      <c r="F15" s="168"/>
      <c r="G15" s="168"/>
      <c r="H15" s="168"/>
      <c r="I15" s="168"/>
      <c r="J15"/>
    </row>
    <row r="16" ht="14.25" customHeight="1" spans="1:10">
      <c r="A16" s="168"/>
      <c r="B16" s="168"/>
      <c r="C16" s="168"/>
      <c r="D16" s="168"/>
      <c r="E16" s="168"/>
      <c r="F16" s="168"/>
      <c r="G16" s="168"/>
      <c r="H16" s="168"/>
      <c r="I16" s="168"/>
      <c r="J16"/>
    </row>
    <row r="17" ht="14.25" customHeight="1" spans="1:10">
      <c r="A17" s="168"/>
      <c r="B17" s="168"/>
      <c r="C17" s="168"/>
      <c r="D17" s="168"/>
      <c r="E17" s="168"/>
      <c r="F17" s="168"/>
      <c r="G17" s="168"/>
      <c r="H17" s="168"/>
      <c r="I17" s="168"/>
      <c r="J17"/>
    </row>
    <row r="18" ht="14.25" customHeight="1" spans="1:10">
      <c r="A18" s="168"/>
      <c r="B18" s="168"/>
      <c r="C18" s="168"/>
      <c r="D18" s="168"/>
      <c r="E18" s="168"/>
      <c r="F18" s="168"/>
      <c r="G18" s="168"/>
      <c r="H18" s="168"/>
      <c r="I18" s="168"/>
      <c r="J18"/>
    </row>
    <row r="19" ht="14.25" customHeight="1" spans="1:10">
      <c r="A19" s="170" t="s">
        <v>4</v>
      </c>
      <c r="B19" s="168"/>
      <c r="C19" s="168"/>
      <c r="D19" s="168"/>
      <c r="E19" s="168"/>
      <c r="F19" s="168"/>
      <c r="G19" s="168"/>
      <c r="H19" s="168"/>
      <c r="I19" s="168"/>
      <c r="J19"/>
    </row>
    <row r="20" ht="14.25" customHeight="1" spans="1:10">
      <c r="A20" s="168"/>
      <c r="B20" s="168"/>
      <c r="C20" s="168"/>
      <c r="D20" s="168"/>
      <c r="E20" s="168"/>
      <c r="F20" s="168"/>
      <c r="G20" s="168"/>
      <c r="H20" s="168"/>
      <c r="I20" s="168"/>
      <c r="J20"/>
    </row>
    <row r="21" ht="14.25" customHeight="1" spans="1:10">
      <c r="A21" s="168"/>
      <c r="B21" s="168"/>
      <c r="C21" s="168"/>
      <c r="D21" s="168"/>
      <c r="E21" s="168"/>
      <c r="F21" s="168"/>
      <c r="G21" s="168"/>
      <c r="H21" s="171"/>
      <c r="I21" s="168"/>
      <c r="J21"/>
    </row>
    <row r="22" ht="14.25" customHeight="1" spans="1:10">
      <c r="A22" s="168"/>
      <c r="B22" s="168"/>
      <c r="C22" s="168"/>
      <c r="D22" s="168"/>
      <c r="E22" s="168"/>
      <c r="F22" s="168"/>
      <c r="G22" s="168"/>
      <c r="H22"/>
      <c r="I22" s="168"/>
      <c r="J22"/>
    </row>
    <row r="23" ht="14.25" customHeight="1" spans="1:10">
      <c r="A23" s="168"/>
      <c r="B23" s="168" t="s">
        <v>5</v>
      </c>
      <c r="C23"/>
      <c r="D23"/>
      <c r="E23" s="172" t="s">
        <v>6</v>
      </c>
      <c r="F23"/>
      <c r="G23" s="172" t="s">
        <v>7</v>
      </c>
      <c r="H23"/>
      <c r="I23" s="168"/>
      <c r="J23"/>
    </row>
    <row r="24" ht="15.75" customHeight="1" spans="1:10">
      <c r="A24"/>
      <c r="B24" s="168" t="s">
        <v>8</v>
      </c>
      <c r="C24"/>
      <c r="D24"/>
      <c r="E24"/>
      <c r="F24"/>
      <c r="G24"/>
      <c r="H24"/>
      <c r="I24"/>
      <c r="J24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showZeros="0" workbookViewId="0">
      <selection activeCell="H8" sqref="H8"/>
    </sheetView>
  </sheetViews>
  <sheetFormatPr defaultColWidth="9" defaultRowHeight="12.75" customHeight="1"/>
  <cols>
    <col min="1" max="1" width="49.287037037037" style="1" customWidth="1"/>
    <col min="2" max="8" width="10.5740740740741" style="1" customWidth="1"/>
    <col min="9" max="9" width="9.13888888888889" style="1"/>
    <col min="10" max="16384" width="9.13888888888889" style="3"/>
  </cols>
  <sheetData>
    <row r="1" ht="24.75" customHeight="1" spans="1:1">
      <c r="A1" s="36" t="s">
        <v>29</v>
      </c>
    </row>
    <row r="2" ht="24.75" customHeight="1" spans="1:8">
      <c r="A2" s="4" t="s">
        <v>274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31</v>
      </c>
    </row>
    <row r="4" ht="24.75" customHeight="1" spans="1:8">
      <c r="A4" s="37" t="s">
        <v>164</v>
      </c>
      <c r="B4" s="38" t="s">
        <v>275</v>
      </c>
      <c r="C4" s="39"/>
      <c r="D4" s="39"/>
      <c r="E4" s="39"/>
      <c r="F4" s="40"/>
      <c r="G4" s="41" t="s">
        <v>276</v>
      </c>
      <c r="H4" s="42" t="s">
        <v>277</v>
      </c>
    </row>
    <row r="5" ht="24.75" customHeight="1" spans="1:8">
      <c r="A5" s="43"/>
      <c r="B5" s="41" t="s">
        <v>99</v>
      </c>
      <c r="C5" s="41" t="s">
        <v>278</v>
      </c>
      <c r="D5" s="41" t="s">
        <v>279</v>
      </c>
      <c r="E5" s="44" t="s">
        <v>280</v>
      </c>
      <c r="F5" s="45"/>
      <c r="G5" s="46"/>
      <c r="H5" s="47"/>
    </row>
    <row r="6" ht="24.75" customHeight="1" spans="1:8">
      <c r="A6" s="48"/>
      <c r="B6" s="49"/>
      <c r="C6" s="49"/>
      <c r="D6" s="49"/>
      <c r="E6" s="44" t="s">
        <v>281</v>
      </c>
      <c r="F6" s="44" t="s">
        <v>282</v>
      </c>
      <c r="G6" s="49"/>
      <c r="H6" s="50"/>
    </row>
    <row r="7" s="12" customFormat="1" ht="24.75" customHeight="1" spans="1:9">
      <c r="A7" s="51" t="s">
        <v>99</v>
      </c>
      <c r="B7" s="52">
        <f>SUM(B8:B13)</f>
        <v>0.8</v>
      </c>
      <c r="C7" s="52">
        <f t="shared" ref="C7:H7" si="0">SUM(C8:C13)</f>
        <v>0</v>
      </c>
      <c r="D7" s="52">
        <f t="shared" si="0"/>
        <v>0.8</v>
      </c>
      <c r="E7" s="52">
        <f t="shared" si="0"/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2"/>
    </row>
    <row r="8" ht="24.75" customHeight="1" spans="1:8">
      <c r="A8" s="51" t="s">
        <v>2</v>
      </c>
      <c r="B8" s="52">
        <f>SUM(C8:F8)</f>
        <v>0.8</v>
      </c>
      <c r="C8" s="52"/>
      <c r="D8" s="52">
        <v>0.8</v>
      </c>
      <c r="E8" s="52"/>
      <c r="F8" s="52"/>
      <c r="G8" s="52"/>
      <c r="H8" s="53"/>
    </row>
    <row r="9" ht="24.75" customHeight="1" spans="1:8">
      <c r="A9" s="54"/>
      <c r="B9" s="55"/>
      <c r="C9" s="55"/>
      <c r="D9" s="55"/>
      <c r="E9" s="55"/>
      <c r="F9" s="55"/>
      <c r="G9" s="55"/>
      <c r="H9" s="56"/>
    </row>
    <row r="10" ht="24.75" customHeight="1" spans="1:8">
      <c r="A10" s="54"/>
      <c r="B10" s="55"/>
      <c r="C10" s="55"/>
      <c r="D10" s="55"/>
      <c r="E10" s="55"/>
      <c r="F10" s="55"/>
      <c r="G10" s="55"/>
      <c r="H10" s="56"/>
    </row>
    <row r="11" ht="24.75" customHeight="1" spans="1:8">
      <c r="A11" s="54"/>
      <c r="B11" s="55"/>
      <c r="C11" s="55"/>
      <c r="D11" s="55"/>
      <c r="E11" s="55"/>
      <c r="F11" s="55"/>
      <c r="G11" s="55"/>
      <c r="H11" s="56"/>
    </row>
    <row r="12" ht="24.75" customHeight="1" spans="1:8">
      <c r="A12" s="54"/>
      <c r="B12" s="55"/>
      <c r="C12" s="55"/>
      <c r="D12" s="55"/>
      <c r="E12" s="55"/>
      <c r="F12" s="55"/>
      <c r="G12" s="55"/>
      <c r="H12" s="56"/>
    </row>
    <row r="13" ht="24.75" customHeight="1" spans="1:8">
      <c r="A13" s="54"/>
      <c r="B13" s="55"/>
      <c r="C13" s="55"/>
      <c r="D13" s="55"/>
      <c r="E13" s="55"/>
      <c r="F13" s="55"/>
      <c r="G13" s="55"/>
      <c r="H13" s="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showGridLines="0" showZeros="0" topLeftCell="A10" workbookViewId="0">
      <selection activeCell="H18" sqref="H18"/>
    </sheetView>
  </sheetViews>
  <sheetFormatPr defaultColWidth="9" defaultRowHeight="12.75" customHeight="1" outlineLevelCol="6"/>
  <cols>
    <col min="1" max="1" width="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95" customHeight="1" spans="1:2">
      <c r="A1" s="22" t="s">
        <v>29</v>
      </c>
      <c r="B1" s="23"/>
    </row>
    <row r="2" ht="24.95" customHeight="1" spans="1:5">
      <c r="A2" s="4" t="s">
        <v>283</v>
      </c>
      <c r="B2" s="4"/>
      <c r="C2" s="4"/>
      <c r="D2" s="4"/>
      <c r="E2" s="4"/>
    </row>
    <row r="3" ht="24.95" customHeight="1" spans="5:5">
      <c r="E3" s="5" t="s">
        <v>31</v>
      </c>
    </row>
    <row r="4" ht="24.95" customHeight="1" spans="1:5">
      <c r="A4" s="6" t="s">
        <v>284</v>
      </c>
      <c r="B4" s="7" t="s">
        <v>34</v>
      </c>
      <c r="C4" s="7" t="s">
        <v>99</v>
      </c>
      <c r="D4" s="7" t="s">
        <v>95</v>
      </c>
      <c r="E4" s="8" t="s">
        <v>96</v>
      </c>
    </row>
    <row r="5" ht="19.5" customHeight="1" spans="1:5">
      <c r="A5" s="6" t="s">
        <v>98</v>
      </c>
      <c r="B5" s="7" t="s">
        <v>98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4">
        <f>ROW()-5</f>
        <v>1</v>
      </c>
      <c r="B6" s="25" t="s">
        <v>99</v>
      </c>
      <c r="C6" s="26">
        <f>SUM(D6:E6)</f>
        <v>103.94</v>
      </c>
      <c r="D6" s="27">
        <f>SUM(D7:D46)</f>
        <v>103.94</v>
      </c>
      <c r="E6" s="28">
        <f>SUM(E7:E46)</f>
        <v>0</v>
      </c>
      <c r="F6" s="2"/>
      <c r="G6" s="2"/>
    </row>
    <row r="7" ht="24.95" customHeight="1" spans="1:5">
      <c r="A7" s="29">
        <f t="shared" ref="A7:A46" si="0">ROW()-5</f>
        <v>2</v>
      </c>
      <c r="B7" s="30" t="s">
        <v>285</v>
      </c>
      <c r="C7" s="31">
        <f>SUM(D7)</f>
        <v>0</v>
      </c>
      <c r="D7" s="32"/>
      <c r="E7" s="33"/>
    </row>
    <row r="8" ht="24.95" customHeight="1" spans="1:5">
      <c r="A8" s="29">
        <f t="shared" si="0"/>
        <v>3</v>
      </c>
      <c r="B8" s="30" t="s">
        <v>286</v>
      </c>
      <c r="C8" s="31">
        <f t="shared" ref="C8:C46" si="1">SUM(D8)</f>
        <v>0</v>
      </c>
      <c r="D8" s="32"/>
      <c r="E8" s="33"/>
    </row>
    <row r="9" ht="24.95" customHeight="1" spans="1:5">
      <c r="A9" s="29">
        <f t="shared" si="0"/>
        <v>4</v>
      </c>
      <c r="B9" s="30" t="s">
        <v>287</v>
      </c>
      <c r="C9" s="31">
        <f t="shared" si="1"/>
        <v>0</v>
      </c>
      <c r="D9" s="32"/>
      <c r="E9" s="33"/>
    </row>
    <row r="10" ht="24.95" customHeight="1" spans="1:5">
      <c r="A10" s="29">
        <f t="shared" si="0"/>
        <v>5</v>
      </c>
      <c r="B10" s="30" t="s">
        <v>288</v>
      </c>
      <c r="C10" s="31">
        <f t="shared" si="1"/>
        <v>0</v>
      </c>
      <c r="D10" s="32"/>
      <c r="E10" s="33"/>
    </row>
    <row r="11" ht="24.95" customHeight="1" spans="1:5">
      <c r="A11" s="29">
        <f t="shared" si="0"/>
        <v>6</v>
      </c>
      <c r="B11" s="30" t="s">
        <v>289</v>
      </c>
      <c r="C11" s="31">
        <f t="shared" si="1"/>
        <v>0</v>
      </c>
      <c r="D11" s="32"/>
      <c r="E11" s="33"/>
    </row>
    <row r="12" ht="24.95" customHeight="1" spans="1:5">
      <c r="A12" s="29">
        <f t="shared" si="0"/>
        <v>7</v>
      </c>
      <c r="B12" s="30" t="s">
        <v>290</v>
      </c>
      <c r="C12" s="31">
        <f t="shared" si="1"/>
        <v>0</v>
      </c>
      <c r="D12" s="32"/>
      <c r="E12" s="33"/>
    </row>
    <row r="13" ht="24.95" customHeight="1" spans="1:5">
      <c r="A13" s="29">
        <f t="shared" si="0"/>
        <v>8</v>
      </c>
      <c r="B13" s="30" t="s">
        <v>291</v>
      </c>
      <c r="C13" s="31">
        <f t="shared" si="1"/>
        <v>0</v>
      </c>
      <c r="D13" s="32"/>
      <c r="E13" s="33"/>
    </row>
    <row r="14" ht="24.95" customHeight="1" spans="1:5">
      <c r="A14" s="29">
        <f t="shared" si="0"/>
        <v>9</v>
      </c>
      <c r="B14" s="30" t="s">
        <v>292</v>
      </c>
      <c r="C14" s="31">
        <f t="shared" si="1"/>
        <v>0</v>
      </c>
      <c r="D14" s="32"/>
      <c r="E14" s="33"/>
    </row>
    <row r="15" ht="24.95" customHeight="1" spans="1:5">
      <c r="A15" s="29">
        <f t="shared" si="0"/>
        <v>10</v>
      </c>
      <c r="B15" s="30" t="s">
        <v>293</v>
      </c>
      <c r="C15" s="31">
        <f t="shared" si="1"/>
        <v>0</v>
      </c>
      <c r="D15" s="32"/>
      <c r="E15" s="33"/>
    </row>
    <row r="16" ht="24.95" customHeight="1" spans="1:5">
      <c r="A16" s="29">
        <f t="shared" si="0"/>
        <v>11</v>
      </c>
      <c r="B16" s="30" t="s">
        <v>294</v>
      </c>
      <c r="C16" s="31">
        <f t="shared" si="1"/>
        <v>0</v>
      </c>
      <c r="D16" s="32"/>
      <c r="E16" s="33"/>
    </row>
    <row r="17" ht="24.95" customHeight="1" spans="1:5">
      <c r="A17" s="29">
        <f t="shared" si="0"/>
        <v>12</v>
      </c>
      <c r="B17" s="30" t="s">
        <v>295</v>
      </c>
      <c r="C17" s="31">
        <f t="shared" si="1"/>
        <v>16.32</v>
      </c>
      <c r="D17" s="32">
        <v>16.32</v>
      </c>
      <c r="E17" s="33"/>
    </row>
    <row r="18" ht="24.95" customHeight="1" spans="1:5">
      <c r="A18" s="29">
        <f t="shared" si="0"/>
        <v>13</v>
      </c>
      <c r="B18" s="30" t="s">
        <v>296</v>
      </c>
      <c r="C18" s="31">
        <f t="shared" si="1"/>
        <v>5.16</v>
      </c>
      <c r="D18" s="32">
        <v>5.16</v>
      </c>
      <c r="E18" s="33"/>
    </row>
    <row r="19" ht="24.95" customHeight="1" spans="1:5">
      <c r="A19" s="29">
        <f t="shared" si="0"/>
        <v>14</v>
      </c>
      <c r="B19" s="30" t="s">
        <v>297</v>
      </c>
      <c r="C19" s="31">
        <f t="shared" si="1"/>
        <v>0</v>
      </c>
      <c r="D19" s="32"/>
      <c r="E19" s="33"/>
    </row>
    <row r="20" ht="24.95" customHeight="1" spans="1:5">
      <c r="A20" s="29">
        <f t="shared" si="0"/>
        <v>15</v>
      </c>
      <c r="B20" s="30" t="s">
        <v>298</v>
      </c>
      <c r="C20" s="31">
        <f t="shared" si="1"/>
        <v>0</v>
      </c>
      <c r="D20" s="32"/>
      <c r="E20" s="33"/>
    </row>
    <row r="21" ht="24.95" customHeight="1" spans="1:5">
      <c r="A21" s="29">
        <f t="shared" si="0"/>
        <v>16</v>
      </c>
      <c r="B21" s="30" t="s">
        <v>299</v>
      </c>
      <c r="C21" s="31">
        <f t="shared" si="1"/>
        <v>0</v>
      </c>
      <c r="D21" s="32"/>
      <c r="E21" s="33"/>
    </row>
    <row r="22" ht="24.95" customHeight="1" spans="1:5">
      <c r="A22" s="29">
        <f t="shared" si="0"/>
        <v>17</v>
      </c>
      <c r="B22" s="30" t="s">
        <v>300</v>
      </c>
      <c r="C22" s="31">
        <f t="shared" si="1"/>
        <v>1.95</v>
      </c>
      <c r="D22" s="32">
        <v>1.95</v>
      </c>
      <c r="E22" s="33"/>
    </row>
    <row r="23" ht="24.95" customHeight="1" spans="1:5">
      <c r="A23" s="29">
        <f t="shared" si="0"/>
        <v>18</v>
      </c>
      <c r="B23" s="30" t="s">
        <v>301</v>
      </c>
      <c r="C23" s="31">
        <f t="shared" si="1"/>
        <v>0</v>
      </c>
      <c r="D23" s="32"/>
      <c r="E23" s="33"/>
    </row>
    <row r="24" ht="24.95" customHeight="1" spans="1:5">
      <c r="A24" s="29">
        <f t="shared" si="0"/>
        <v>19</v>
      </c>
      <c r="B24" s="30" t="s">
        <v>302</v>
      </c>
      <c r="C24" s="31">
        <f t="shared" si="1"/>
        <v>0</v>
      </c>
      <c r="D24" s="32"/>
      <c r="E24" s="33"/>
    </row>
    <row r="25" ht="24.95" customHeight="1" spans="1:5">
      <c r="A25" s="29">
        <f t="shared" si="0"/>
        <v>20</v>
      </c>
      <c r="B25" s="30" t="s">
        <v>303</v>
      </c>
      <c r="C25" s="31">
        <f t="shared" si="1"/>
        <v>51.12</v>
      </c>
      <c r="D25" s="32">
        <v>51.12</v>
      </c>
      <c r="E25" s="33"/>
    </row>
    <row r="26" ht="24.95" customHeight="1" spans="1:5">
      <c r="A26" s="29">
        <f t="shared" si="0"/>
        <v>21</v>
      </c>
      <c r="B26" s="30" t="s">
        <v>278</v>
      </c>
      <c r="C26" s="31">
        <f t="shared" si="1"/>
        <v>0</v>
      </c>
      <c r="D26" s="32"/>
      <c r="E26" s="33"/>
    </row>
    <row r="27" ht="24.95" customHeight="1" spans="1:5">
      <c r="A27" s="29">
        <f t="shared" si="0"/>
        <v>22</v>
      </c>
      <c r="B27" s="30" t="s">
        <v>304</v>
      </c>
      <c r="C27" s="31">
        <f t="shared" si="1"/>
        <v>0</v>
      </c>
      <c r="D27" s="32"/>
      <c r="E27" s="33"/>
    </row>
    <row r="28" ht="24.95" customHeight="1" spans="1:5">
      <c r="A28" s="29">
        <f t="shared" si="0"/>
        <v>23</v>
      </c>
      <c r="B28" s="30" t="s">
        <v>305</v>
      </c>
      <c r="C28" s="31">
        <f t="shared" si="1"/>
        <v>0</v>
      </c>
      <c r="D28" s="32"/>
      <c r="E28" s="33"/>
    </row>
    <row r="29" ht="24.95" customHeight="1" spans="1:5">
      <c r="A29" s="29">
        <f t="shared" si="0"/>
        <v>24</v>
      </c>
      <c r="B29" s="30" t="s">
        <v>276</v>
      </c>
      <c r="C29" s="31">
        <f t="shared" si="1"/>
        <v>0</v>
      </c>
      <c r="D29" s="32"/>
      <c r="E29" s="33"/>
    </row>
    <row r="30" ht="24.95" customHeight="1" spans="1:5">
      <c r="A30" s="29">
        <f t="shared" si="0"/>
        <v>25</v>
      </c>
      <c r="B30" s="30" t="s">
        <v>277</v>
      </c>
      <c r="C30" s="31">
        <f t="shared" si="1"/>
        <v>0</v>
      </c>
      <c r="D30" s="32"/>
      <c r="E30" s="33"/>
    </row>
    <row r="31" ht="24.95" customHeight="1" spans="1:5">
      <c r="A31" s="29">
        <f t="shared" si="0"/>
        <v>26</v>
      </c>
      <c r="B31" s="30" t="s">
        <v>279</v>
      </c>
      <c r="C31" s="31">
        <f t="shared" si="1"/>
        <v>0.8</v>
      </c>
      <c r="D31" s="32">
        <v>0.8</v>
      </c>
      <c r="E31" s="33"/>
    </row>
    <row r="32" ht="24.95" customHeight="1" spans="1:5">
      <c r="A32" s="29">
        <f t="shared" si="0"/>
        <v>27</v>
      </c>
      <c r="B32" s="30" t="s">
        <v>306</v>
      </c>
      <c r="C32" s="31">
        <f t="shared" si="1"/>
        <v>0</v>
      </c>
      <c r="D32" s="32"/>
      <c r="E32" s="33"/>
    </row>
    <row r="33" ht="24.95" customHeight="1" spans="1:5">
      <c r="A33" s="29">
        <f t="shared" si="0"/>
        <v>28</v>
      </c>
      <c r="B33" s="30" t="s">
        <v>307</v>
      </c>
      <c r="C33" s="31">
        <f t="shared" si="1"/>
        <v>0</v>
      </c>
      <c r="D33" s="32"/>
      <c r="E33" s="33"/>
    </row>
    <row r="34" ht="24.95" customHeight="1" spans="1:5">
      <c r="A34" s="29">
        <f t="shared" si="0"/>
        <v>29</v>
      </c>
      <c r="B34" s="30" t="s">
        <v>308</v>
      </c>
      <c r="C34" s="31">
        <f t="shared" si="1"/>
        <v>0</v>
      </c>
      <c r="D34" s="32"/>
      <c r="E34" s="33"/>
    </row>
    <row r="35" ht="24.95" customHeight="1" spans="1:5">
      <c r="A35" s="29">
        <f t="shared" si="0"/>
        <v>30</v>
      </c>
      <c r="B35" s="30" t="s">
        <v>309</v>
      </c>
      <c r="C35" s="31">
        <f t="shared" si="1"/>
        <v>0</v>
      </c>
      <c r="D35" s="32"/>
      <c r="E35" s="33"/>
    </row>
    <row r="36" ht="24.95" customHeight="1" spans="1:5">
      <c r="A36" s="29">
        <f t="shared" si="0"/>
        <v>31</v>
      </c>
      <c r="B36" s="30" t="s">
        <v>310</v>
      </c>
      <c r="C36" s="31">
        <f t="shared" si="1"/>
        <v>0</v>
      </c>
      <c r="D36" s="32"/>
      <c r="E36" s="33"/>
    </row>
    <row r="37" ht="24.95" customHeight="1" spans="1:5">
      <c r="A37" s="29">
        <f t="shared" si="0"/>
        <v>32</v>
      </c>
      <c r="B37" s="30" t="s">
        <v>311</v>
      </c>
      <c r="C37" s="31">
        <f t="shared" si="1"/>
        <v>12.3</v>
      </c>
      <c r="D37" s="32">
        <v>12.3</v>
      </c>
      <c r="E37" s="33"/>
    </row>
    <row r="38" ht="24.95" customHeight="1" spans="1:5">
      <c r="A38" s="29">
        <f t="shared" si="0"/>
        <v>33</v>
      </c>
      <c r="B38" s="30" t="s">
        <v>312</v>
      </c>
      <c r="C38" s="31">
        <f t="shared" si="1"/>
        <v>0</v>
      </c>
      <c r="D38" s="32"/>
      <c r="E38" s="33"/>
    </row>
    <row r="39" ht="24.95" customHeight="1" spans="1:5">
      <c r="A39" s="29">
        <f t="shared" si="0"/>
        <v>34</v>
      </c>
      <c r="B39" s="30" t="s">
        <v>313</v>
      </c>
      <c r="C39" s="31">
        <f t="shared" si="1"/>
        <v>0</v>
      </c>
      <c r="D39" s="32"/>
      <c r="E39" s="33"/>
    </row>
    <row r="40" ht="24.95" customHeight="1" spans="1:5">
      <c r="A40" s="29">
        <f t="shared" si="0"/>
        <v>35</v>
      </c>
      <c r="B40" s="30" t="s">
        <v>314</v>
      </c>
      <c r="C40" s="31">
        <f t="shared" si="1"/>
        <v>0</v>
      </c>
      <c r="D40" s="32"/>
      <c r="E40" s="33"/>
    </row>
    <row r="41" ht="24.95" customHeight="1" spans="1:5">
      <c r="A41" s="29">
        <f t="shared" si="0"/>
        <v>36</v>
      </c>
      <c r="B41" s="30" t="s">
        <v>315</v>
      </c>
      <c r="C41" s="31">
        <f t="shared" si="1"/>
        <v>0</v>
      </c>
      <c r="D41" s="32"/>
      <c r="E41" s="33"/>
    </row>
    <row r="42" ht="24.95" customHeight="1" spans="1:5">
      <c r="A42" s="29">
        <f t="shared" si="0"/>
        <v>37</v>
      </c>
      <c r="B42" s="30" t="s">
        <v>316</v>
      </c>
      <c r="C42" s="31">
        <f t="shared" si="1"/>
        <v>0</v>
      </c>
      <c r="D42" s="32"/>
      <c r="E42" s="33"/>
    </row>
    <row r="43" ht="24.95" customHeight="1" spans="1:5">
      <c r="A43" s="29">
        <f t="shared" si="0"/>
        <v>38</v>
      </c>
      <c r="B43" s="30" t="s">
        <v>317</v>
      </c>
      <c r="C43" s="31">
        <f t="shared" si="1"/>
        <v>0</v>
      </c>
      <c r="D43" s="32"/>
      <c r="E43" s="33"/>
    </row>
    <row r="44" ht="24.95" customHeight="1" spans="1:5">
      <c r="A44" s="29">
        <f t="shared" si="0"/>
        <v>39</v>
      </c>
      <c r="B44" s="30" t="s">
        <v>318</v>
      </c>
      <c r="C44" s="31">
        <f t="shared" si="1"/>
        <v>0</v>
      </c>
      <c r="D44" s="32"/>
      <c r="E44" s="33"/>
    </row>
    <row r="45" ht="24.95" customHeight="1" spans="1:5">
      <c r="A45" s="29">
        <f t="shared" si="0"/>
        <v>40</v>
      </c>
      <c r="B45" s="30" t="s">
        <v>319</v>
      </c>
      <c r="C45" s="31">
        <f t="shared" si="1"/>
        <v>12.96</v>
      </c>
      <c r="D45" s="32">
        <v>12.96</v>
      </c>
      <c r="E45" s="33"/>
    </row>
    <row r="46" ht="24.95" customHeight="1" spans="1:5">
      <c r="A46" s="29">
        <f t="shared" si="0"/>
        <v>41</v>
      </c>
      <c r="B46" s="30" t="s">
        <v>320</v>
      </c>
      <c r="C46" s="31">
        <f t="shared" si="1"/>
        <v>3.33</v>
      </c>
      <c r="D46" s="32">
        <v>3.33</v>
      </c>
      <c r="E46" s="33"/>
    </row>
    <row r="47" customHeight="1" spans="1:6">
      <c r="A47" s="34"/>
      <c r="B47" s="34"/>
      <c r="C47" s="34"/>
      <c r="D47" s="34"/>
      <c r="E47" s="34"/>
      <c r="F47"/>
    </row>
    <row r="48" ht="27.75" customHeight="1" spans="1:6">
      <c r="A48" s="35"/>
      <c r="B48"/>
      <c r="C48"/>
      <c r="D48"/>
      <c r="E48"/>
      <c r="F48"/>
    </row>
    <row r="50" customHeight="1" spans="1:7">
      <c r="A50"/>
      <c r="B50"/>
      <c r="C50"/>
      <c r="D50"/>
      <c r="E50"/>
      <c r="F50"/>
      <c r="G50"/>
    </row>
    <row r="51" customHeight="1" spans="1:7">
      <c r="A51"/>
      <c r="B51"/>
      <c r="C51"/>
      <c r="D51"/>
      <c r="E51"/>
      <c r="F51"/>
      <c r="G51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2962962963" style="1" customWidth="1"/>
    <col min="2" max="2" width="22.1388888888889" style="1" customWidth="1"/>
    <col min="3" max="3" width="2.86111111111111" style="1" customWidth="1"/>
    <col min="4" max="14" width="9.13888888888889" style="1"/>
    <col min="15" max="16384" width="9.13888888888889" style="3"/>
  </cols>
  <sheetData>
    <row r="1" ht="13.5" customHeight="1" spans="1:14">
      <c r="A1" s="13" t="s">
        <v>29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321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31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322</v>
      </c>
      <c r="B4" s="15" t="s">
        <v>35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D22" sqref="D22"/>
    </sheetView>
  </sheetViews>
  <sheetFormatPr defaultColWidth="9" defaultRowHeight="12.75" customHeight="1" outlineLevelRow="6"/>
  <cols>
    <col min="1" max="1" width="41.8611111111111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6111111111111" style="1" customWidth="1"/>
    <col min="8" max="16384" width="9.13888888888889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323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31</v>
      </c>
      <c r="F3"/>
      <c r="G3"/>
      <c r="H3"/>
      <c r="I3"/>
      <c r="J3"/>
      <c r="K3"/>
      <c r="L3"/>
      <c r="M3"/>
    </row>
    <row r="4" ht="24.75" customHeight="1" spans="1:13">
      <c r="A4" s="6" t="s">
        <v>164</v>
      </c>
      <c r="B4" s="7" t="s">
        <v>99</v>
      </c>
      <c r="C4" s="7" t="s">
        <v>324</v>
      </c>
      <c r="D4" s="7" t="s">
        <v>325</v>
      </c>
      <c r="E4" s="8" t="s">
        <v>326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98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9</v>
      </c>
      <c r="C2" s="4"/>
      <c r="D2"/>
    </row>
    <row r="3" ht="24.75" customHeight="1" spans="1:4">
      <c r="A3"/>
      <c r="B3" s="156"/>
      <c r="C3"/>
      <c r="D3"/>
    </row>
    <row r="4" ht="24.75" customHeight="1" spans="1:4">
      <c r="A4"/>
      <c r="B4" s="157" t="s">
        <v>10</v>
      </c>
      <c r="C4" s="158" t="s">
        <v>11</v>
      </c>
      <c r="D4"/>
    </row>
    <row r="5" ht="24.75" customHeight="1" spans="1:4">
      <c r="A5"/>
      <c r="B5" s="159" t="s">
        <v>12</v>
      </c>
      <c r="C5" s="160"/>
      <c r="D5"/>
    </row>
    <row r="6" ht="24.75" customHeight="1" spans="1:4">
      <c r="A6"/>
      <c r="B6" s="159" t="s">
        <v>13</v>
      </c>
      <c r="C6" s="160" t="s">
        <v>14</v>
      </c>
      <c r="D6"/>
    </row>
    <row r="7" ht="24.75" customHeight="1" spans="1:4">
      <c r="A7"/>
      <c r="B7" s="159" t="s">
        <v>15</v>
      </c>
      <c r="C7" s="160" t="s">
        <v>16</v>
      </c>
      <c r="D7"/>
    </row>
    <row r="8" ht="24.75" customHeight="1" spans="1:4">
      <c r="A8"/>
      <c r="B8" s="159" t="s">
        <v>17</v>
      </c>
      <c r="C8" s="160"/>
      <c r="D8"/>
    </row>
    <row r="9" ht="24.75" customHeight="1" spans="1:4">
      <c r="A9"/>
      <c r="B9" s="159" t="s">
        <v>18</v>
      </c>
      <c r="C9" s="160" t="s">
        <v>19</v>
      </c>
      <c r="D9"/>
    </row>
    <row r="10" ht="24.75" customHeight="1" spans="1:4">
      <c r="A10"/>
      <c r="B10" s="159" t="s">
        <v>20</v>
      </c>
      <c r="C10" s="160" t="s">
        <v>21</v>
      </c>
      <c r="D10"/>
    </row>
    <row r="11" ht="24.75" customHeight="1" spans="1:4">
      <c r="A11"/>
      <c r="B11" s="161" t="s">
        <v>22</v>
      </c>
      <c r="C11" s="160" t="s">
        <v>23</v>
      </c>
      <c r="D11"/>
    </row>
    <row r="12" ht="24.75" customHeight="1" spans="1:4">
      <c r="A12"/>
      <c r="B12" s="162" t="s">
        <v>24</v>
      </c>
      <c r="C12" s="163" t="s">
        <v>25</v>
      </c>
      <c r="D12"/>
    </row>
    <row r="13" ht="24.75" customHeight="1" spans="1:4">
      <c r="A13"/>
      <c r="B13" s="162" t="s">
        <v>26</v>
      </c>
      <c r="C13" s="164"/>
      <c r="D13"/>
    </row>
    <row r="14" ht="24.75" customHeight="1" spans="1:4">
      <c r="A14"/>
      <c r="B14" s="162" t="s">
        <v>27</v>
      </c>
      <c r="C14" s="164"/>
      <c r="D14"/>
    </row>
    <row r="15" ht="24.75" customHeight="1" spans="1:4">
      <c r="A15"/>
      <c r="B15" s="165" t="s">
        <v>28</v>
      </c>
      <c r="C15" s="16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13" workbookViewId="0">
      <selection activeCell="I8" sqref="I8"/>
    </sheetView>
  </sheetViews>
  <sheetFormatPr defaultColWidth="9" defaultRowHeight="12.75" customHeight="1" outlineLevelCol="3"/>
  <cols>
    <col min="1" max="1" width="29.712962962963" style="123" customWidth="1"/>
    <col min="2" max="2" width="17.5740740740741" style="123" customWidth="1"/>
    <col min="3" max="3" width="28.5740740740741" style="123" customWidth="1"/>
    <col min="4" max="4" width="15.5740740740741" style="123" customWidth="1"/>
    <col min="5" max="16379" width="9.13888888888889" style="124"/>
    <col min="16380" max="16384" width="9" style="124"/>
  </cols>
  <sheetData>
    <row r="1" ht="24.75" customHeight="1" spans="1:1">
      <c r="A1" s="125" t="s">
        <v>29</v>
      </c>
    </row>
    <row r="2" ht="24.75" customHeight="1" spans="1:4">
      <c r="A2" s="126" t="s">
        <v>30</v>
      </c>
      <c r="B2" s="126"/>
      <c r="C2" s="126"/>
      <c r="D2" s="126"/>
    </row>
    <row r="3" ht="24.75" customHeight="1" spans="1:4">
      <c r="A3" s="127"/>
      <c r="B3" s="128"/>
      <c r="C3" s="129"/>
      <c r="D3" s="130" t="s">
        <v>31</v>
      </c>
    </row>
    <row r="4" ht="24.75" customHeight="1" spans="1:4">
      <c r="A4" s="131" t="s">
        <v>32</v>
      </c>
      <c r="B4" s="132"/>
      <c r="C4" s="132" t="s">
        <v>33</v>
      </c>
      <c r="D4" s="133"/>
    </row>
    <row r="5" ht="24.75" customHeight="1" spans="1:4">
      <c r="A5" s="131" t="s">
        <v>34</v>
      </c>
      <c r="B5" s="132" t="s">
        <v>35</v>
      </c>
      <c r="C5" s="132" t="s">
        <v>34</v>
      </c>
      <c r="D5" s="133" t="s">
        <v>35</v>
      </c>
    </row>
    <row r="6" s="122" customFormat="1" ht="24.75" customHeight="1" spans="1:4">
      <c r="A6" s="134" t="s">
        <v>36</v>
      </c>
      <c r="B6" s="94">
        <v>677.07</v>
      </c>
      <c r="C6" s="135" t="s">
        <v>37</v>
      </c>
      <c r="D6" s="96">
        <v>562.7</v>
      </c>
    </row>
    <row r="7" s="122" customFormat="1" ht="24.75" customHeight="1" spans="1:4">
      <c r="A7" s="134" t="s">
        <v>38</v>
      </c>
      <c r="B7" s="136"/>
      <c r="C7" s="135" t="s">
        <v>39</v>
      </c>
      <c r="D7" s="96"/>
    </row>
    <row r="8" s="122" customFormat="1" ht="24.75" customHeight="1" spans="1:4">
      <c r="A8" s="137" t="s">
        <v>40</v>
      </c>
      <c r="B8" s="136"/>
      <c r="C8" s="135" t="s">
        <v>41</v>
      </c>
      <c r="D8" s="96"/>
    </row>
    <row r="9" s="122" customFormat="1" ht="24.75" customHeight="1" spans="1:4">
      <c r="A9" s="134" t="s">
        <v>42</v>
      </c>
      <c r="B9" s="136"/>
      <c r="C9" s="135" t="s">
        <v>43</v>
      </c>
      <c r="D9" s="96"/>
    </row>
    <row r="10" s="122" customFormat="1" ht="24.75" customHeight="1" spans="1:4">
      <c r="A10" s="134" t="s">
        <v>44</v>
      </c>
      <c r="B10" s="136"/>
      <c r="C10" s="135" t="s">
        <v>45</v>
      </c>
      <c r="D10" s="96"/>
    </row>
    <row r="11" s="122" customFormat="1" ht="24.75" customHeight="1" spans="1:4">
      <c r="A11" s="137" t="s">
        <v>46</v>
      </c>
      <c r="B11" s="136"/>
      <c r="C11" s="135" t="s">
        <v>47</v>
      </c>
      <c r="D11" s="101"/>
    </row>
    <row r="12" s="122" customFormat="1" ht="24.75" customHeight="1" spans="1:4">
      <c r="A12" s="137" t="s">
        <v>48</v>
      </c>
      <c r="B12" s="136"/>
      <c r="C12" s="135" t="s">
        <v>49</v>
      </c>
      <c r="D12" s="102"/>
    </row>
    <row r="13" s="122" customFormat="1" ht="24.75" customHeight="1" spans="1:4">
      <c r="A13" s="134" t="s">
        <v>50</v>
      </c>
      <c r="B13" s="136"/>
      <c r="C13" s="135" t="s">
        <v>51</v>
      </c>
      <c r="D13" s="106">
        <v>63.08</v>
      </c>
    </row>
    <row r="14" s="122" customFormat="1" ht="24.75" customHeight="1" spans="1:4">
      <c r="A14" s="134" t="s">
        <v>52</v>
      </c>
      <c r="B14" s="136"/>
      <c r="C14" s="135" t="s">
        <v>53</v>
      </c>
      <c r="D14" s="106"/>
    </row>
    <row r="15" s="122" customFormat="1" ht="24.75" customHeight="1" spans="1:4">
      <c r="A15" s="137"/>
      <c r="B15" s="135"/>
      <c r="C15" s="135" t="s">
        <v>54</v>
      </c>
      <c r="D15" s="106">
        <v>25.39</v>
      </c>
    </row>
    <row r="16" s="122" customFormat="1" ht="24.75" customHeight="1" spans="1:4">
      <c r="A16" s="137"/>
      <c r="B16" s="135"/>
      <c r="C16" s="135" t="s">
        <v>55</v>
      </c>
      <c r="D16" s="106"/>
    </row>
    <row r="17" s="122" customFormat="1" ht="24.75" customHeight="1" spans="1:4">
      <c r="A17" s="134"/>
      <c r="B17" s="135"/>
      <c r="C17" s="135" t="s">
        <v>56</v>
      </c>
      <c r="D17" s="106"/>
    </row>
    <row r="18" s="122" customFormat="1" ht="24.75" customHeight="1" spans="1:4">
      <c r="A18" s="134"/>
      <c r="B18" s="135"/>
      <c r="C18" s="135" t="s">
        <v>57</v>
      </c>
      <c r="D18" s="106"/>
    </row>
    <row r="19" s="122" customFormat="1" ht="24.75" customHeight="1" spans="1:4">
      <c r="A19" s="134"/>
      <c r="B19" s="135"/>
      <c r="C19" s="135" t="s">
        <v>58</v>
      </c>
      <c r="D19" s="106"/>
    </row>
    <row r="20" s="122" customFormat="1" ht="24.75" customHeight="1" spans="1:4">
      <c r="A20" s="134"/>
      <c r="B20" s="135"/>
      <c r="C20" s="135" t="s">
        <v>59</v>
      </c>
      <c r="D20" s="106"/>
    </row>
    <row r="21" s="122" customFormat="1" ht="24.75" customHeight="1" spans="1:4">
      <c r="A21" s="134"/>
      <c r="B21" s="135"/>
      <c r="C21" s="135" t="s">
        <v>60</v>
      </c>
      <c r="D21" s="106"/>
    </row>
    <row r="22" s="122" customFormat="1" ht="24.75" customHeight="1" spans="1:4">
      <c r="A22" s="134"/>
      <c r="B22" s="135"/>
      <c r="C22" s="135" t="s">
        <v>61</v>
      </c>
      <c r="D22" s="106"/>
    </row>
    <row r="23" s="122" customFormat="1" ht="24.75" customHeight="1" spans="1:4">
      <c r="A23" s="134"/>
      <c r="B23" s="135"/>
      <c r="C23" s="135" t="s">
        <v>62</v>
      </c>
      <c r="D23" s="106"/>
    </row>
    <row r="24" s="122" customFormat="1" ht="24.75" customHeight="1" spans="1:4">
      <c r="A24" s="134"/>
      <c r="B24" s="135"/>
      <c r="C24" s="135" t="s">
        <v>63</v>
      </c>
      <c r="D24" s="106"/>
    </row>
    <row r="25" s="122" customFormat="1" ht="24.75" customHeight="1" spans="1:4">
      <c r="A25" s="134"/>
      <c r="B25" s="135"/>
      <c r="C25" s="135" t="s">
        <v>64</v>
      </c>
      <c r="D25" s="106">
        <v>25.9</v>
      </c>
    </row>
    <row r="26" s="122" customFormat="1" ht="24.75" customHeight="1" spans="1:4">
      <c r="A26" s="134"/>
      <c r="B26" s="135"/>
      <c r="C26" s="135" t="s">
        <v>65</v>
      </c>
      <c r="D26" s="106"/>
    </row>
    <row r="27" s="122" customFormat="1" ht="24.75" customHeight="1" spans="1:4">
      <c r="A27" s="134"/>
      <c r="B27" s="135"/>
      <c r="C27" s="135" t="s">
        <v>66</v>
      </c>
      <c r="D27" s="106"/>
    </row>
    <row r="28" s="122" customFormat="1" ht="24.75" customHeight="1" spans="1:4">
      <c r="A28" s="134"/>
      <c r="B28" s="135"/>
      <c r="C28" s="135" t="s">
        <v>67</v>
      </c>
      <c r="D28" s="138"/>
    </row>
    <row r="29" s="122" customFormat="1" ht="24.75" customHeight="1" spans="1:4">
      <c r="A29" s="134"/>
      <c r="B29" s="135"/>
      <c r="C29" s="135" t="s">
        <v>68</v>
      </c>
      <c r="D29" s="138"/>
    </row>
    <row r="30" s="122" customFormat="1" ht="24.75" customHeight="1" spans="1:4">
      <c r="A30" s="134"/>
      <c r="B30" s="135"/>
      <c r="C30" s="135" t="s">
        <v>69</v>
      </c>
      <c r="D30" s="138"/>
    </row>
    <row r="31" s="122" customFormat="1" ht="24.75" customHeight="1" spans="1:4">
      <c r="A31" s="134"/>
      <c r="B31" s="135"/>
      <c r="C31" s="135" t="s">
        <v>70</v>
      </c>
      <c r="D31" s="138"/>
    </row>
    <row r="32" s="122" customFormat="1" ht="24.75" customHeight="1" spans="1:4">
      <c r="A32" s="134"/>
      <c r="B32" s="135"/>
      <c r="C32" s="135" t="s">
        <v>71</v>
      </c>
      <c r="D32" s="138"/>
    </row>
    <row r="33" s="122" customFormat="1" ht="24.75" customHeight="1" spans="1:4">
      <c r="A33" s="134"/>
      <c r="B33" s="135"/>
      <c r="C33" s="135" t="s">
        <v>72</v>
      </c>
      <c r="D33" s="138"/>
    </row>
    <row r="34" s="122" customFormat="1" ht="24.75" customHeight="1" spans="1:4">
      <c r="A34" s="134"/>
      <c r="B34" s="135"/>
      <c r="C34" s="135" t="s">
        <v>73</v>
      </c>
      <c r="D34" s="139"/>
    </row>
    <row r="35" ht="24.75" customHeight="1" spans="1:4">
      <c r="A35" s="140"/>
      <c r="B35" s="141"/>
      <c r="C35" s="141"/>
      <c r="D35" s="142"/>
    </row>
    <row r="36" s="122" customFormat="1" ht="24.75" customHeight="1" spans="1:4">
      <c r="A36" s="143" t="s">
        <v>74</v>
      </c>
      <c r="B36" s="101">
        <f>SUM(B6:B34)</f>
        <v>677.07</v>
      </c>
      <c r="C36" s="144" t="s">
        <v>75</v>
      </c>
      <c r="D36" s="101">
        <f>SUM(D6:D34)</f>
        <v>677.07</v>
      </c>
    </row>
    <row r="37" ht="24.75" customHeight="1" spans="1:4">
      <c r="A37" s="145"/>
      <c r="B37" s="141"/>
      <c r="C37" s="146"/>
      <c r="D37" s="142"/>
    </row>
    <row r="38" ht="24.75" customHeight="1" spans="1:4">
      <c r="A38" s="145"/>
      <c r="B38" s="141"/>
      <c r="C38" s="146"/>
      <c r="D38" s="142"/>
    </row>
    <row r="39" s="122" customFormat="1" ht="24.75" customHeight="1" spans="1:4">
      <c r="A39" s="134" t="s">
        <v>76</v>
      </c>
      <c r="B39" s="147"/>
      <c r="C39" s="135" t="s">
        <v>77</v>
      </c>
      <c r="D39" s="101"/>
    </row>
    <row r="40" s="122" customFormat="1" ht="24.75" customHeight="1" spans="1:4">
      <c r="A40" s="134" t="s">
        <v>78</v>
      </c>
      <c r="B40" s="147">
        <v>0</v>
      </c>
      <c r="C40" s="135"/>
      <c r="D40" s="148"/>
    </row>
    <row r="41" ht="24.75" customHeight="1" spans="1:4">
      <c r="A41" s="124"/>
      <c r="B41" s="149"/>
      <c r="C41" s="150"/>
      <c r="D41" s="142"/>
    </row>
    <row r="42" ht="24.75" customHeight="1" spans="1:4">
      <c r="A42" s="151"/>
      <c r="B42" s="152"/>
      <c r="C42" s="153"/>
      <c r="D42" s="142"/>
    </row>
    <row r="43" s="122" customFormat="1" ht="24.75" customHeight="1" spans="1:4">
      <c r="A43" s="143" t="s">
        <v>79</v>
      </c>
      <c r="B43" s="154">
        <f>SUM(B36:B42)</f>
        <v>677.07</v>
      </c>
      <c r="C43" s="155" t="s">
        <v>80</v>
      </c>
      <c r="D43" s="142">
        <f>SUM(D36:D42)</f>
        <v>677.07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4" sqref="B14"/>
    </sheetView>
  </sheetViews>
  <sheetFormatPr defaultColWidth="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115" t="s">
        <v>29</v>
      </c>
    </row>
    <row r="2" ht="24.75" customHeight="1" spans="1:2">
      <c r="A2" s="4" t="s">
        <v>81</v>
      </c>
      <c r="B2" s="4"/>
    </row>
    <row r="3" ht="24.75" customHeight="1" spans="1:2">
      <c r="A3" s="116"/>
      <c r="B3" s="117"/>
    </row>
    <row r="4" ht="24" customHeight="1" spans="1:2">
      <c r="A4" s="118" t="s">
        <v>34</v>
      </c>
      <c r="B4" s="119" t="s">
        <v>35</v>
      </c>
    </row>
    <row r="5" s="12" customFormat="1" ht="24.75" customHeight="1" spans="1:3">
      <c r="A5" s="120" t="s">
        <v>36</v>
      </c>
      <c r="B5" s="121">
        <v>677.07</v>
      </c>
      <c r="C5" s="2"/>
    </row>
    <row r="6" ht="24.75" customHeight="1" spans="1:2">
      <c r="A6" s="120" t="s">
        <v>82</v>
      </c>
      <c r="B6" s="121"/>
    </row>
    <row r="7" ht="24.75" customHeight="1" spans="1:2">
      <c r="A7" s="120" t="s">
        <v>83</v>
      </c>
      <c r="B7" s="121"/>
    </row>
    <row r="8" ht="24.75" customHeight="1" spans="1:2">
      <c r="A8" s="120" t="s">
        <v>84</v>
      </c>
      <c r="B8" s="121"/>
    </row>
    <row r="9" ht="24.75" customHeight="1" spans="1:2">
      <c r="A9" s="120" t="s">
        <v>85</v>
      </c>
      <c r="B9" s="121"/>
    </row>
    <row r="10" ht="24.75" customHeight="1" spans="1:2">
      <c r="A10" s="120" t="s">
        <v>86</v>
      </c>
      <c r="B10" s="121"/>
    </row>
    <row r="11" ht="24.75" customHeight="1" spans="1:2">
      <c r="A11" s="120" t="s">
        <v>87</v>
      </c>
      <c r="B11" s="121"/>
    </row>
    <row r="12" ht="24.75" customHeight="1" spans="1:2">
      <c r="A12" s="120" t="s">
        <v>88</v>
      </c>
      <c r="B12" s="121">
        <f>SUM(B5:B11)</f>
        <v>677.07</v>
      </c>
    </row>
    <row r="13" ht="24.75" customHeight="1" spans="1:2">
      <c r="A13" s="120" t="s">
        <v>76</v>
      </c>
      <c r="B13" s="121"/>
    </row>
    <row r="14" ht="24.75" customHeight="1" spans="1:2">
      <c r="A14" s="120" t="s">
        <v>89</v>
      </c>
      <c r="B14" s="121"/>
    </row>
    <row r="15" ht="24.75" customHeight="1" spans="1:2">
      <c r="A15" s="120" t="s">
        <v>90</v>
      </c>
      <c r="B15" s="121"/>
    </row>
    <row r="16" ht="24.75" customHeight="1" spans="1:2">
      <c r="A16" s="120" t="s">
        <v>91</v>
      </c>
      <c r="B16" s="121">
        <f>SUM(B12:B15)</f>
        <v>677.07</v>
      </c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pane ySplit="4" topLeftCell="A5" activePane="bottomLeft" state="frozen"/>
      <selection/>
      <selection pane="bottomLeft" activeCell="I11" sqref="I11"/>
    </sheetView>
  </sheetViews>
  <sheetFormatPr defaultColWidth="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6111111111111" style="1" customWidth="1"/>
    <col min="8" max="16384" width="9.13888888888889" style="3"/>
  </cols>
  <sheetData>
    <row r="1" ht="24.75" customHeight="1" spans="1:1">
      <c r="A1" s="22" t="s">
        <v>29</v>
      </c>
    </row>
    <row r="2" ht="24.75" customHeight="1" spans="1:5">
      <c r="A2" s="111" t="s">
        <v>92</v>
      </c>
      <c r="B2" s="111"/>
      <c r="C2" s="111"/>
      <c r="D2" s="111"/>
      <c r="E2" s="111"/>
    </row>
    <row r="3" ht="24.75" customHeight="1" spans="1:5">
      <c r="A3" s="92"/>
      <c r="B3" s="92"/>
      <c r="E3" s="5" t="s">
        <v>31</v>
      </c>
    </row>
    <row r="4" ht="24.75" customHeight="1" spans="1:5">
      <c r="A4" s="6" t="s">
        <v>93</v>
      </c>
      <c r="B4" s="6" t="s">
        <v>94</v>
      </c>
      <c r="C4" s="7" t="s">
        <v>95</v>
      </c>
      <c r="D4" s="8" t="s">
        <v>96</v>
      </c>
      <c r="E4" s="112" t="s">
        <v>97</v>
      </c>
    </row>
    <row r="5" ht="24.75" customHeight="1" spans="1:5">
      <c r="A5" s="6" t="s">
        <v>98</v>
      </c>
      <c r="B5" s="6">
        <v>1</v>
      </c>
      <c r="C5" s="7">
        <v>2</v>
      </c>
      <c r="D5" s="8">
        <v>3</v>
      </c>
      <c r="E5" s="113">
        <v>4</v>
      </c>
    </row>
    <row r="6" s="12" customFormat="1" ht="29.25" customHeight="1" spans="1:7">
      <c r="A6" s="83" t="s">
        <v>99</v>
      </c>
      <c r="B6" s="65">
        <f t="shared" ref="B6:B8" si="0">SUM(C6:E6)</f>
        <v>677.07</v>
      </c>
      <c r="C6" s="81">
        <f>C7+C14+C23+C29</f>
        <v>457.07</v>
      </c>
      <c r="D6" s="81">
        <f>D7+D14+D23+D29</f>
        <v>220</v>
      </c>
      <c r="E6" s="86"/>
      <c r="F6" s="2"/>
      <c r="G6" s="2"/>
    </row>
    <row r="7" ht="29.25" customHeight="1" spans="1:5">
      <c r="A7" s="83" t="s">
        <v>100</v>
      </c>
      <c r="B7" s="65">
        <f t="shared" si="0"/>
        <v>562.7</v>
      </c>
      <c r="C7" s="81">
        <f>C9+C13</f>
        <v>342.7</v>
      </c>
      <c r="D7" s="81">
        <f>D9+D13</f>
        <v>220</v>
      </c>
      <c r="E7" s="86"/>
    </row>
    <row r="8" ht="29.25" customHeight="1" spans="1:5">
      <c r="A8" s="83" t="s">
        <v>101</v>
      </c>
      <c r="B8" s="65">
        <v>562.7</v>
      </c>
      <c r="C8" s="81">
        <v>342.7</v>
      </c>
      <c r="D8" s="81">
        <v>220</v>
      </c>
      <c r="E8" s="86"/>
    </row>
    <row r="9" ht="29.25" customHeight="1" spans="1:5">
      <c r="A9" s="84" t="s">
        <v>102</v>
      </c>
      <c r="B9" s="65">
        <f>SUM(C9:E9)</f>
        <v>362.7</v>
      </c>
      <c r="C9" s="74">
        <v>342.7</v>
      </c>
      <c r="D9" s="81">
        <v>20</v>
      </c>
      <c r="E9" s="85"/>
    </row>
    <row r="10" ht="29.25" customHeight="1" spans="1:5">
      <c r="A10" s="84" t="s">
        <v>103</v>
      </c>
      <c r="B10" s="114"/>
      <c r="C10" s="73"/>
      <c r="D10" s="82"/>
      <c r="E10" s="85"/>
    </row>
    <row r="11" ht="29.25" customHeight="1" spans="1:5">
      <c r="A11" s="84" t="s">
        <v>104</v>
      </c>
      <c r="B11" s="114"/>
      <c r="C11" s="73"/>
      <c r="D11" s="82"/>
      <c r="E11" s="85"/>
    </row>
    <row r="12" ht="29.25" customHeight="1" spans="1:5">
      <c r="A12" s="84" t="s">
        <v>105</v>
      </c>
      <c r="B12" s="114"/>
      <c r="C12" s="73"/>
      <c r="D12" s="82"/>
      <c r="E12" s="85"/>
    </row>
    <row r="13" ht="29.25" customHeight="1" spans="1:5">
      <c r="A13" s="84" t="s">
        <v>106</v>
      </c>
      <c r="B13" s="114"/>
      <c r="C13" s="73"/>
      <c r="D13" s="82">
        <v>200</v>
      </c>
      <c r="E13" s="85"/>
    </row>
    <row r="14" ht="29.25" customHeight="1" spans="1:5">
      <c r="A14" s="83" t="s">
        <v>107</v>
      </c>
      <c r="B14" s="65">
        <f>SUM(C14:E14)</f>
        <v>63.08</v>
      </c>
      <c r="C14" s="74">
        <f>C15+C21</f>
        <v>63.08</v>
      </c>
      <c r="D14" s="74">
        <f>SUM(D15:D22)</f>
        <v>0</v>
      </c>
      <c r="E14" s="85">
        <f>SUM(E15:E22)</f>
        <v>0</v>
      </c>
    </row>
    <row r="15" ht="29.25" customHeight="1" spans="1:5">
      <c r="A15" s="83" t="s">
        <v>108</v>
      </c>
      <c r="B15" s="65">
        <f t="shared" ref="B15:B22" si="1">SUM(C15:E15)</f>
        <v>60.09</v>
      </c>
      <c r="C15" s="74">
        <f>C18</f>
        <v>60.09</v>
      </c>
      <c r="D15" s="81"/>
      <c r="E15" s="86"/>
    </row>
    <row r="16" ht="29.25" customHeight="1" spans="1:5">
      <c r="A16" s="84" t="s">
        <v>109</v>
      </c>
      <c r="B16" s="65">
        <f t="shared" si="1"/>
        <v>0</v>
      </c>
      <c r="C16" s="73"/>
      <c r="D16" s="82"/>
      <c r="E16" s="85"/>
    </row>
    <row r="17" ht="29.25" customHeight="1" spans="1:5">
      <c r="A17" s="84" t="s">
        <v>110</v>
      </c>
      <c r="B17" s="65">
        <f t="shared" si="1"/>
        <v>0</v>
      </c>
      <c r="C17" s="73"/>
      <c r="D17" s="82"/>
      <c r="E17" s="85"/>
    </row>
    <row r="18" ht="29.25" customHeight="1" spans="1:5">
      <c r="A18" s="84" t="s">
        <v>111</v>
      </c>
      <c r="B18" s="65">
        <f t="shared" si="1"/>
        <v>60.09</v>
      </c>
      <c r="C18" s="73">
        <v>60.09</v>
      </c>
      <c r="D18" s="82"/>
      <c r="E18" s="85"/>
    </row>
    <row r="19" ht="29.25" customHeight="1" spans="1:5">
      <c r="A19" s="83" t="s">
        <v>112</v>
      </c>
      <c r="B19" s="65">
        <f t="shared" si="1"/>
        <v>0</v>
      </c>
      <c r="C19" s="74"/>
      <c r="D19" s="81"/>
      <c r="E19" s="86"/>
    </row>
    <row r="20" ht="29.25" customHeight="1" spans="1:5">
      <c r="A20" s="84" t="s">
        <v>113</v>
      </c>
      <c r="B20" s="65">
        <f t="shared" si="1"/>
        <v>0</v>
      </c>
      <c r="C20" s="73"/>
      <c r="D20" s="82"/>
      <c r="E20" s="85"/>
    </row>
    <row r="21" ht="29.25" customHeight="1" spans="1:5">
      <c r="A21" s="83" t="s">
        <v>114</v>
      </c>
      <c r="B21" s="65">
        <f t="shared" si="1"/>
        <v>2.99</v>
      </c>
      <c r="C21" s="74">
        <f>C22</f>
        <v>2.99</v>
      </c>
      <c r="D21" s="81"/>
      <c r="E21" s="86"/>
    </row>
    <row r="22" ht="29.25" customHeight="1" spans="1:5">
      <c r="A22" s="84" t="s">
        <v>115</v>
      </c>
      <c r="B22" s="65">
        <f t="shared" ref="B22:B31" si="2">SUM(C22:E22)</f>
        <v>2.99</v>
      </c>
      <c r="C22" s="73">
        <v>2.99</v>
      </c>
      <c r="D22" s="82"/>
      <c r="E22" s="85"/>
    </row>
    <row r="23" ht="29.25" customHeight="1" spans="1:5">
      <c r="A23" s="83" t="s">
        <v>116</v>
      </c>
      <c r="B23" s="65">
        <f t="shared" si="2"/>
        <v>25.39</v>
      </c>
      <c r="C23" s="74">
        <f>C24</f>
        <v>25.39</v>
      </c>
      <c r="D23" s="81"/>
      <c r="E23" s="86"/>
    </row>
    <row r="24" ht="29.25" customHeight="1" spans="1:5">
      <c r="A24" s="83" t="s">
        <v>117</v>
      </c>
      <c r="B24" s="65">
        <f t="shared" si="2"/>
        <v>25.39</v>
      </c>
      <c r="C24" s="74">
        <f>SUM(C25:C28)</f>
        <v>25.39</v>
      </c>
      <c r="D24" s="81"/>
      <c r="E24" s="86"/>
    </row>
    <row r="25" ht="29.25" customHeight="1" spans="1:5">
      <c r="A25" s="84" t="s">
        <v>118</v>
      </c>
      <c r="B25" s="65">
        <f t="shared" si="2"/>
        <v>8.08</v>
      </c>
      <c r="C25" s="73">
        <v>8.08</v>
      </c>
      <c r="D25" s="82"/>
      <c r="E25" s="85"/>
    </row>
    <row r="26" ht="29.25" customHeight="1" spans="1:5">
      <c r="A26" s="84" t="s">
        <v>119</v>
      </c>
      <c r="B26" s="65">
        <f t="shared" si="2"/>
        <v>5.52</v>
      </c>
      <c r="C26" s="73">
        <v>5.52</v>
      </c>
      <c r="D26" s="82"/>
      <c r="E26" s="85"/>
    </row>
    <row r="27" ht="29.25" customHeight="1" spans="1:5">
      <c r="A27" s="84" t="s">
        <v>120</v>
      </c>
      <c r="B27" s="65">
        <f t="shared" si="2"/>
        <v>8.44</v>
      </c>
      <c r="C27" s="73">
        <v>8.44</v>
      </c>
      <c r="D27" s="82"/>
      <c r="E27" s="85"/>
    </row>
    <row r="28" ht="29.25" customHeight="1" spans="1:5">
      <c r="A28" s="84" t="s">
        <v>121</v>
      </c>
      <c r="B28" s="65">
        <f t="shared" si="2"/>
        <v>3.35</v>
      </c>
      <c r="C28" s="73">
        <v>3.35</v>
      </c>
      <c r="D28" s="82"/>
      <c r="E28" s="85"/>
    </row>
    <row r="29" ht="29.25" customHeight="1" spans="1:5">
      <c r="A29" s="83" t="s">
        <v>122</v>
      </c>
      <c r="B29" s="65">
        <f t="shared" si="2"/>
        <v>25.9</v>
      </c>
      <c r="C29" s="73">
        <f>C30</f>
        <v>25.9</v>
      </c>
      <c r="D29" s="74"/>
      <c r="E29" s="86"/>
    </row>
    <row r="30" ht="29.25" customHeight="1" spans="1:5">
      <c r="A30" s="83" t="s">
        <v>123</v>
      </c>
      <c r="B30" s="65">
        <f t="shared" si="2"/>
        <v>25.9</v>
      </c>
      <c r="C30" s="73">
        <f>C31</f>
        <v>25.9</v>
      </c>
      <c r="D30" s="81"/>
      <c r="E30" s="86"/>
    </row>
    <row r="31" ht="29.25" customHeight="1" spans="1:5">
      <c r="A31" s="84" t="s">
        <v>124</v>
      </c>
      <c r="B31" s="65">
        <f t="shared" si="2"/>
        <v>25.9</v>
      </c>
      <c r="C31" s="73">
        <v>25.9</v>
      </c>
      <c r="D31" s="82"/>
      <c r="E31" s="8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topLeftCell="A13" workbookViewId="0">
      <selection activeCell="B8" sqref="B8"/>
    </sheetView>
  </sheetViews>
  <sheetFormatPr defaultColWidth="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9" width="9" style="1" customWidth="1"/>
    <col min="100" max="16384" width="9.13888888888889" style="3"/>
  </cols>
  <sheetData>
    <row r="1" ht="25.5" customHeight="1" spans="1:98">
      <c r="A1" s="22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87" t="s">
        <v>125</v>
      </c>
      <c r="B2" s="87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</row>
    <row r="3" ht="16.5" customHeight="1" spans="2:98">
      <c r="B3" s="89"/>
      <c r="C3" s="9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126</v>
      </c>
      <c r="B4" s="8"/>
      <c r="C4" s="91" t="s">
        <v>127</v>
      </c>
      <c r="D4" s="9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34</v>
      </c>
      <c r="B5" s="7" t="s">
        <v>35</v>
      </c>
      <c r="C5" s="76" t="s">
        <v>34</v>
      </c>
      <c r="D5" s="92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93" t="s">
        <v>128</v>
      </c>
      <c r="B6" s="94">
        <v>677.07</v>
      </c>
      <c r="C6" s="95" t="s">
        <v>129</v>
      </c>
      <c r="D6" s="96">
        <f>D7+D14+D16+D26</f>
        <v>677.07</v>
      </c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2"/>
    </row>
    <row r="7" s="12" customFormat="1" ht="25.5" customHeight="1" spans="1:99">
      <c r="A7" s="93" t="s">
        <v>130</v>
      </c>
      <c r="B7" s="99">
        <v>677.07</v>
      </c>
      <c r="C7" s="95" t="s">
        <v>131</v>
      </c>
      <c r="D7" s="96">
        <v>562.69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2"/>
    </row>
    <row r="8" s="12" customFormat="1" ht="25.5" customHeight="1" spans="1:99">
      <c r="A8" s="93" t="s">
        <v>132</v>
      </c>
      <c r="B8" s="99">
        <v>0</v>
      </c>
      <c r="C8" s="95" t="s">
        <v>133</v>
      </c>
      <c r="D8" s="96"/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2"/>
    </row>
    <row r="9" s="12" customFormat="1" ht="25.5" customHeight="1" spans="1:99">
      <c r="A9" s="93" t="s">
        <v>134</v>
      </c>
      <c r="B9" s="99">
        <v>0</v>
      </c>
      <c r="C9" s="95" t="s">
        <v>135</v>
      </c>
      <c r="D9" s="96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2"/>
    </row>
    <row r="10" s="12" customFormat="1" ht="25.5" customHeight="1" spans="1:99">
      <c r="A10" s="93"/>
      <c r="B10" s="100"/>
      <c r="C10" s="95" t="s">
        <v>136</v>
      </c>
      <c r="D10" s="96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2"/>
    </row>
    <row r="11" s="12" customFormat="1" ht="25.5" customHeight="1" spans="1:99">
      <c r="A11" s="93"/>
      <c r="B11" s="100"/>
      <c r="C11" s="95" t="s">
        <v>137</v>
      </c>
      <c r="D11" s="101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2"/>
    </row>
    <row r="12" s="12" customFormat="1" ht="25.5" customHeight="1" spans="1:99">
      <c r="A12" s="93"/>
      <c r="B12" s="100"/>
      <c r="C12" s="95" t="s">
        <v>138</v>
      </c>
      <c r="D12" s="102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2"/>
    </row>
    <row r="13" s="12" customFormat="1" ht="25.5" customHeight="1" spans="1:99">
      <c r="A13" s="103"/>
      <c r="B13" s="104"/>
      <c r="C13" s="95" t="s">
        <v>139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2"/>
    </row>
    <row r="14" s="12" customFormat="1" ht="25.5" customHeight="1" spans="1:99">
      <c r="A14" s="103"/>
      <c r="B14" s="105"/>
      <c r="C14" s="95" t="s">
        <v>140</v>
      </c>
      <c r="D14" s="106">
        <v>63.09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2"/>
    </row>
    <row r="15" s="12" customFormat="1" ht="25.5" customHeight="1" spans="1:99">
      <c r="A15" s="103"/>
      <c r="B15" s="104"/>
      <c r="C15" s="95" t="s">
        <v>141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2"/>
    </row>
    <row r="16" s="12" customFormat="1" ht="25.5" customHeight="1" spans="1:99">
      <c r="A16" s="103"/>
      <c r="B16" s="104"/>
      <c r="C16" s="95" t="s">
        <v>142</v>
      </c>
      <c r="D16" s="106">
        <v>25.39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2"/>
    </row>
    <row r="17" s="12" customFormat="1" ht="25.5" customHeight="1" spans="1:99">
      <c r="A17" s="103"/>
      <c r="B17" s="104"/>
      <c r="C17" s="95" t="s">
        <v>143</v>
      </c>
      <c r="D17" s="106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2"/>
    </row>
    <row r="18" s="12" customFormat="1" ht="25.5" customHeight="1" spans="1:99">
      <c r="A18" s="103"/>
      <c r="B18" s="104"/>
      <c r="C18" s="95" t="s">
        <v>144</v>
      </c>
      <c r="D18" s="106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2"/>
    </row>
    <row r="19" s="12" customFormat="1" ht="25.5" customHeight="1" spans="1:99">
      <c r="A19" s="103"/>
      <c r="B19" s="104"/>
      <c r="C19" s="95" t="s">
        <v>145</v>
      </c>
      <c r="D19" s="106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2"/>
    </row>
    <row r="20" s="12" customFormat="1" ht="25.5" customHeight="1" spans="1:99">
      <c r="A20" s="103"/>
      <c r="B20" s="104"/>
      <c r="C20" s="95" t="s">
        <v>146</v>
      </c>
      <c r="D20" s="106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2"/>
    </row>
    <row r="21" s="12" customFormat="1" ht="25.5" customHeight="1" spans="1:99">
      <c r="A21" s="103"/>
      <c r="B21" s="104"/>
      <c r="C21" s="95" t="s">
        <v>147</v>
      </c>
      <c r="D21" s="106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2"/>
    </row>
    <row r="22" s="12" customFormat="1" ht="25.5" customHeight="1" spans="1:99">
      <c r="A22" s="103"/>
      <c r="B22" s="104"/>
      <c r="C22" s="95" t="s">
        <v>148</v>
      </c>
      <c r="D22" s="106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2"/>
    </row>
    <row r="23" s="12" customFormat="1" ht="25.5" customHeight="1" spans="1:99">
      <c r="A23" s="103"/>
      <c r="B23" s="104"/>
      <c r="C23" s="95" t="s">
        <v>149</v>
      </c>
      <c r="D23" s="106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2"/>
    </row>
    <row r="24" s="12" customFormat="1" ht="25.5" customHeight="1" spans="1:99">
      <c r="A24" s="103"/>
      <c r="B24" s="104"/>
      <c r="C24" s="95" t="s">
        <v>150</v>
      </c>
      <c r="D24" s="106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2"/>
    </row>
    <row r="25" s="12" customFormat="1" ht="25.5" customHeight="1" spans="1:99">
      <c r="A25" s="103"/>
      <c r="B25" s="104"/>
      <c r="C25" s="95" t="s">
        <v>151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2"/>
    </row>
    <row r="26" s="12" customFormat="1" ht="25.5" customHeight="1" spans="1:99">
      <c r="A26" s="103"/>
      <c r="B26" s="104"/>
      <c r="C26" s="95" t="s">
        <v>152</v>
      </c>
      <c r="D26" s="106">
        <v>25.9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2"/>
    </row>
    <row r="27" s="12" customFormat="1" ht="25.5" customHeight="1" spans="1:99">
      <c r="A27" s="103"/>
      <c r="B27" s="104"/>
      <c r="C27" s="95" t="s">
        <v>153</v>
      </c>
      <c r="D27" s="33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2"/>
    </row>
    <row r="28" s="12" customFormat="1" ht="25.5" customHeight="1" spans="1:99">
      <c r="A28" s="103"/>
      <c r="B28" s="104"/>
      <c r="C28" s="95" t="s">
        <v>154</v>
      </c>
      <c r="D28" s="33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2"/>
    </row>
    <row r="29" s="12" customFormat="1" ht="25.5" customHeight="1" spans="1:99">
      <c r="A29" s="103"/>
      <c r="B29" s="104"/>
      <c r="C29" s="95" t="s">
        <v>155</v>
      </c>
      <c r="D29" s="107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2"/>
    </row>
    <row r="30" s="12" customFormat="1" ht="25.5" customHeight="1" spans="1:99">
      <c r="A30" s="103"/>
      <c r="B30" s="104"/>
      <c r="C30" s="95" t="s">
        <v>156</v>
      </c>
      <c r="D30" s="33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2"/>
    </row>
    <row r="31" s="12" customFormat="1" ht="25.5" customHeight="1" spans="1:99">
      <c r="A31" s="103"/>
      <c r="B31" s="104"/>
      <c r="C31" s="95" t="s">
        <v>157</v>
      </c>
      <c r="D31" s="33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2"/>
    </row>
    <row r="32" s="12" customFormat="1" ht="25.5" customHeight="1" spans="1:99">
      <c r="A32" s="103"/>
      <c r="B32" s="104"/>
      <c r="C32" s="95" t="s">
        <v>158</v>
      </c>
      <c r="D32" s="33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2"/>
    </row>
    <row r="33" s="12" customFormat="1" ht="25.5" customHeight="1" spans="1:99">
      <c r="A33" s="103"/>
      <c r="B33" s="104"/>
      <c r="C33" s="95" t="s">
        <v>159</v>
      </c>
      <c r="D33" s="33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2"/>
    </row>
    <row r="34" s="12" customFormat="1" ht="25.5" customHeight="1" spans="1:99">
      <c r="A34" s="103"/>
      <c r="B34" s="104"/>
      <c r="C34" s="95" t="s">
        <v>160</v>
      </c>
      <c r="D34" s="33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2"/>
    </row>
    <row r="35" s="12" customFormat="1" ht="25.5" customHeight="1" spans="1:99">
      <c r="A35" s="108" t="s">
        <v>161</v>
      </c>
      <c r="B35" s="109">
        <f>B6</f>
        <v>677.07</v>
      </c>
      <c r="C35" s="110" t="s">
        <v>162</v>
      </c>
      <c r="D35" s="107">
        <f>D6</f>
        <v>677.07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7" workbookViewId="0">
      <selection activeCell="G10" sqref="G10"/>
    </sheetView>
  </sheetViews>
  <sheetFormatPr defaultColWidth="9" defaultRowHeight="12.75" customHeight="1"/>
  <cols>
    <col min="1" max="1" width="41.8611111111111" style="1" customWidth="1"/>
    <col min="2" max="2" width="14.4259259259259" style="1" customWidth="1"/>
    <col min="3" max="11" width="14.287037037037" style="1" customWidth="1"/>
    <col min="12" max="13" width="6.86111111111111" style="1" customWidth="1"/>
    <col min="14" max="16384" width="9.13888888888889" style="3"/>
  </cols>
  <sheetData>
    <row r="1" ht="24.75" customHeight="1" spans="1:1">
      <c r="A1" s="22" t="s">
        <v>29</v>
      </c>
    </row>
    <row r="2" ht="24.75" customHeight="1" spans="1:11">
      <c r="A2" s="4" t="s">
        <v>163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31</v>
      </c>
    </row>
    <row r="4" ht="24.75" customHeight="1" spans="1:11">
      <c r="A4" s="6" t="s">
        <v>164</v>
      </c>
      <c r="B4" s="7" t="s">
        <v>99</v>
      </c>
      <c r="C4" s="7" t="s">
        <v>165</v>
      </c>
      <c r="D4" s="7"/>
      <c r="E4" s="7"/>
      <c r="F4" s="7" t="s">
        <v>166</v>
      </c>
      <c r="G4" s="7"/>
      <c r="H4" s="7"/>
      <c r="I4" s="7" t="s">
        <v>167</v>
      </c>
      <c r="J4" s="7"/>
      <c r="K4" s="8"/>
    </row>
    <row r="5" ht="24.75" customHeight="1" spans="1:11">
      <c r="A5" s="6"/>
      <c r="B5" s="7"/>
      <c r="C5" s="7" t="s">
        <v>99</v>
      </c>
      <c r="D5" s="7" t="s">
        <v>95</v>
      </c>
      <c r="E5" s="7" t="s">
        <v>96</v>
      </c>
      <c r="F5" s="7" t="s">
        <v>99</v>
      </c>
      <c r="G5" s="7" t="s">
        <v>95</v>
      </c>
      <c r="H5" s="7" t="s">
        <v>96</v>
      </c>
      <c r="I5" s="76" t="s">
        <v>99</v>
      </c>
      <c r="J5" s="76" t="s">
        <v>95</v>
      </c>
      <c r="K5" s="77" t="s">
        <v>96</v>
      </c>
    </row>
    <row r="6" ht="24.75" customHeight="1" spans="1:11">
      <c r="A6" s="6" t="s">
        <v>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63" t="s">
        <v>99</v>
      </c>
      <c r="B7" s="79">
        <f>C7</f>
        <v>677.07</v>
      </c>
      <c r="C7" s="79">
        <f>SUM(D7:E7)</f>
        <v>677.07</v>
      </c>
      <c r="D7" s="79">
        <f>D8+D11+D14+D20</f>
        <v>457.07</v>
      </c>
      <c r="E7" s="79">
        <f>E8+E11+E14+E20</f>
        <v>220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5">
        <v>0</v>
      </c>
      <c r="L7" s="2"/>
      <c r="M7" s="2"/>
    </row>
    <row r="8" ht="24.75" customHeight="1" spans="1:11">
      <c r="A8" s="83" t="s">
        <v>100</v>
      </c>
      <c r="B8" s="65">
        <f t="shared" ref="B8:B13" si="0">C8+F8+I8</f>
        <v>562.7</v>
      </c>
      <c r="C8" s="65">
        <f t="shared" ref="C8:C13" si="1">SUM(D8:F8)</f>
        <v>562.7</v>
      </c>
      <c r="D8" s="81">
        <f>SUM(D9:D10)</f>
        <v>342.7</v>
      </c>
      <c r="E8" s="81">
        <f>SUM(E9:E10)</f>
        <v>220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5">
        <v>0</v>
      </c>
    </row>
    <row r="9" ht="24.75" customHeight="1" spans="1:11">
      <c r="A9" s="84" t="s">
        <v>102</v>
      </c>
      <c r="B9" s="65">
        <f t="shared" si="0"/>
        <v>362.7</v>
      </c>
      <c r="C9" s="65">
        <f t="shared" si="1"/>
        <v>362.7</v>
      </c>
      <c r="D9" s="81">
        <v>342.7</v>
      </c>
      <c r="E9" s="81">
        <v>20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  <row r="10" ht="24.75" customHeight="1" spans="1:11">
      <c r="A10" s="84" t="s">
        <v>106</v>
      </c>
      <c r="B10" s="65">
        <f t="shared" si="0"/>
        <v>200</v>
      </c>
      <c r="C10" s="65">
        <f t="shared" si="1"/>
        <v>200</v>
      </c>
      <c r="D10" s="82"/>
      <c r="E10" s="81">
        <v>200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>
        <v>0</v>
      </c>
    </row>
    <row r="11" ht="24.75" customHeight="1" spans="1:11">
      <c r="A11" s="83" t="s">
        <v>107</v>
      </c>
      <c r="B11" s="65">
        <f t="shared" si="0"/>
        <v>63.08</v>
      </c>
      <c r="C11" s="65">
        <f t="shared" si="1"/>
        <v>63.08</v>
      </c>
      <c r="D11" s="82">
        <f>SUM(D12:D13)</f>
        <v>63.08</v>
      </c>
      <c r="E11" s="85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v>0</v>
      </c>
    </row>
    <row r="12" ht="24.75" customHeight="1" spans="1:11">
      <c r="A12" s="83" t="s">
        <v>108</v>
      </c>
      <c r="B12" s="65">
        <f t="shared" si="0"/>
        <v>60.09</v>
      </c>
      <c r="C12" s="65">
        <f t="shared" si="1"/>
        <v>60.09</v>
      </c>
      <c r="D12" s="82">
        <v>60.09</v>
      </c>
      <c r="E12" s="85"/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v>0</v>
      </c>
    </row>
    <row r="13" ht="24.75" customHeight="1" spans="1:11">
      <c r="A13" s="84" t="s">
        <v>111</v>
      </c>
      <c r="B13" s="65">
        <f t="shared" si="0"/>
        <v>2.99</v>
      </c>
      <c r="C13" s="65">
        <f t="shared" si="1"/>
        <v>2.99</v>
      </c>
      <c r="D13" s="82">
        <v>2.99</v>
      </c>
      <c r="E13" s="85"/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</row>
    <row r="14" ht="24.75" customHeight="1" spans="1:11">
      <c r="A14" s="83" t="s">
        <v>116</v>
      </c>
      <c r="B14" s="65">
        <v>25.39</v>
      </c>
      <c r="C14" s="74">
        <v>25.39</v>
      </c>
      <c r="D14" s="74">
        <v>25.39</v>
      </c>
      <c r="E14" s="85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0</v>
      </c>
    </row>
    <row r="15" ht="24.75" customHeight="1" spans="1:11">
      <c r="A15" s="83" t="s">
        <v>117</v>
      </c>
      <c r="B15" s="65">
        <v>25.39</v>
      </c>
      <c r="C15" s="74">
        <v>25.39</v>
      </c>
      <c r="D15" s="74">
        <v>25.39</v>
      </c>
      <c r="E15" s="85">
        <f>SUM(E16:E23)</f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v>0</v>
      </c>
    </row>
    <row r="16" ht="24.75" customHeight="1" spans="1:11">
      <c r="A16" s="84" t="s">
        <v>118</v>
      </c>
      <c r="B16" s="65">
        <v>8.08</v>
      </c>
      <c r="C16" s="73">
        <v>8.08</v>
      </c>
      <c r="D16" s="73">
        <v>8.08</v>
      </c>
      <c r="E16" s="86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v>0</v>
      </c>
    </row>
    <row r="17" ht="24.75" customHeight="1" spans="1:11">
      <c r="A17" s="84" t="s">
        <v>119</v>
      </c>
      <c r="B17" s="65">
        <v>5.52</v>
      </c>
      <c r="C17" s="73">
        <v>5.52</v>
      </c>
      <c r="D17" s="73">
        <v>5.52</v>
      </c>
      <c r="E17" s="85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>
        <v>0</v>
      </c>
    </row>
    <row r="18" ht="24.75" customHeight="1" spans="1:11">
      <c r="A18" s="84" t="s">
        <v>120</v>
      </c>
      <c r="B18" s="65">
        <v>8.44</v>
      </c>
      <c r="C18" s="73">
        <v>8.44</v>
      </c>
      <c r="D18" s="73">
        <v>8.44</v>
      </c>
      <c r="E18" s="85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v>0</v>
      </c>
    </row>
    <row r="19" ht="24.75" customHeight="1" spans="1:11">
      <c r="A19" s="84" t="s">
        <v>121</v>
      </c>
      <c r="B19" s="65">
        <v>3.35</v>
      </c>
      <c r="C19" s="73">
        <v>3.35</v>
      </c>
      <c r="D19" s="73">
        <v>3.35</v>
      </c>
      <c r="E19" s="85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v>0</v>
      </c>
    </row>
    <row r="20" ht="24.75" customHeight="1" spans="1:11">
      <c r="A20" s="83" t="s">
        <v>122</v>
      </c>
      <c r="B20" s="65">
        <v>25.9</v>
      </c>
      <c r="C20" s="73">
        <v>25.9</v>
      </c>
      <c r="D20" s="73">
        <v>25.9</v>
      </c>
      <c r="E20" s="86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v>0</v>
      </c>
    </row>
    <row r="21" ht="24.75" customHeight="1" spans="1:11">
      <c r="A21" s="83" t="s">
        <v>123</v>
      </c>
      <c r="B21" s="65">
        <v>25.9</v>
      </c>
      <c r="C21" s="73">
        <v>25.9</v>
      </c>
      <c r="D21" s="73">
        <v>25.9</v>
      </c>
      <c r="E21" s="85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>
        <v>0</v>
      </c>
    </row>
    <row r="22" ht="24.75" customHeight="1" spans="1:11">
      <c r="A22" s="84"/>
      <c r="B22" s="65"/>
      <c r="C22" s="73"/>
      <c r="D22" s="73"/>
      <c r="E22" s="86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v>0</v>
      </c>
    </row>
    <row r="23" ht="24.75" customHeight="1" spans="1:11">
      <c r="A23" s="83"/>
      <c r="B23" s="65"/>
      <c r="C23" s="73"/>
      <c r="D23" s="73"/>
      <c r="E23" s="85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v>0</v>
      </c>
    </row>
    <row r="24" ht="24.75" customHeight="1" spans="1:11">
      <c r="A24" s="83"/>
      <c r="B24" s="65"/>
      <c r="C24" s="73"/>
      <c r="D24" s="73"/>
      <c r="E24" s="86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v>0</v>
      </c>
    </row>
    <row r="25" ht="24.75" customHeight="1" spans="1:11">
      <c r="A25" s="84"/>
      <c r="B25" s="65"/>
      <c r="C25" s="73"/>
      <c r="D25" s="73"/>
      <c r="E25" s="86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3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7" workbookViewId="0">
      <selection activeCell="D14" sqref="D14"/>
    </sheetView>
  </sheetViews>
  <sheetFormatPr defaultColWidth="9" defaultRowHeight="12.75" customHeight="1" outlineLevelCol="6"/>
  <cols>
    <col min="1" max="1" width="1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75" customHeight="1" spans="1:2">
      <c r="A1" s="22" t="s">
        <v>29</v>
      </c>
      <c r="B1" s="23"/>
    </row>
    <row r="2" ht="24.75" customHeight="1" spans="1:5">
      <c r="A2" s="4" t="s">
        <v>168</v>
      </c>
      <c r="B2" s="4"/>
      <c r="C2" s="4"/>
      <c r="D2" s="4"/>
      <c r="E2" s="4"/>
    </row>
    <row r="3" ht="24.75" customHeight="1" spans="5:5">
      <c r="E3" s="5" t="s">
        <v>31</v>
      </c>
    </row>
    <row r="4" ht="24.75" customHeight="1" spans="1:5">
      <c r="A4" s="6" t="s">
        <v>93</v>
      </c>
      <c r="B4" s="7"/>
      <c r="C4" s="6" t="s">
        <v>165</v>
      </c>
      <c r="D4" s="7"/>
      <c r="E4" s="8"/>
    </row>
    <row r="5" ht="24.75" customHeight="1" spans="1:5">
      <c r="A5" s="6" t="s">
        <v>169</v>
      </c>
      <c r="B5" s="7" t="s">
        <v>170</v>
      </c>
      <c r="C5" s="76" t="s">
        <v>99</v>
      </c>
      <c r="D5" s="76" t="s">
        <v>95</v>
      </c>
      <c r="E5" s="77" t="s">
        <v>96</v>
      </c>
    </row>
    <row r="6" ht="24.75" customHeight="1" spans="1:5">
      <c r="A6" s="6" t="s">
        <v>98</v>
      </c>
      <c r="B6" s="7" t="s">
        <v>98</v>
      </c>
      <c r="C6" s="7">
        <v>1</v>
      </c>
      <c r="D6" s="7">
        <v>2</v>
      </c>
      <c r="E6" s="8">
        <v>3</v>
      </c>
    </row>
    <row r="7" s="12" customFormat="1" ht="24.75" customHeight="1" spans="1:7">
      <c r="A7" s="63"/>
      <c r="B7" s="78" t="s">
        <v>99</v>
      </c>
      <c r="C7" s="79">
        <f>D7+E7</f>
        <v>677.07</v>
      </c>
      <c r="D7" s="75">
        <f>D8+D15+D23+D29</f>
        <v>457.07</v>
      </c>
      <c r="E7" s="75">
        <f>E8+E15+E23+E29</f>
        <v>220</v>
      </c>
      <c r="F7" s="2"/>
      <c r="G7" s="2"/>
    </row>
    <row r="8" ht="24.75" customHeight="1" spans="1:5">
      <c r="A8" s="63" t="s">
        <v>171</v>
      </c>
      <c r="B8" s="78" t="s">
        <v>100</v>
      </c>
      <c r="C8" s="79">
        <f t="shared" ref="C8:C16" si="0">D8+E8</f>
        <v>562.7</v>
      </c>
      <c r="D8" s="75">
        <f>D9</f>
        <v>342.7</v>
      </c>
      <c r="E8" s="75">
        <f>E9</f>
        <v>220</v>
      </c>
    </row>
    <row r="9" ht="24.75" customHeight="1" spans="1:5">
      <c r="A9" s="63" t="s">
        <v>172</v>
      </c>
      <c r="B9" s="78" t="s">
        <v>101</v>
      </c>
      <c r="C9" s="79">
        <f t="shared" si="0"/>
        <v>562.7</v>
      </c>
      <c r="D9" s="79">
        <f>SUM(D10:D14)</f>
        <v>342.7</v>
      </c>
      <c r="E9" s="75">
        <f>SUM(E10:E14)</f>
        <v>220</v>
      </c>
    </row>
    <row r="10" ht="24.75" customHeight="1" spans="1:5">
      <c r="A10" s="9" t="s">
        <v>173</v>
      </c>
      <c r="B10" s="80" t="s">
        <v>102</v>
      </c>
      <c r="C10" s="79">
        <f t="shared" si="0"/>
        <v>362.7</v>
      </c>
      <c r="D10" s="81">
        <v>342.7</v>
      </c>
      <c r="E10" s="81">
        <v>20</v>
      </c>
    </row>
    <row r="11" ht="24.75" customHeight="1" spans="1:5">
      <c r="A11" s="9" t="s">
        <v>174</v>
      </c>
      <c r="B11" s="80" t="s">
        <v>103</v>
      </c>
      <c r="C11" s="79">
        <f t="shared" si="0"/>
        <v>0</v>
      </c>
      <c r="E11" s="81"/>
    </row>
    <row r="12" ht="24.75" customHeight="1" spans="1:5">
      <c r="A12" s="9" t="s">
        <v>175</v>
      </c>
      <c r="B12" s="80" t="s">
        <v>104</v>
      </c>
      <c r="C12" s="79">
        <f t="shared" si="0"/>
        <v>0</v>
      </c>
      <c r="D12" s="10"/>
      <c r="E12" s="11"/>
    </row>
    <row r="13" ht="24.75" customHeight="1" spans="1:5">
      <c r="A13" s="9" t="s">
        <v>176</v>
      </c>
      <c r="B13" s="80" t="s">
        <v>105</v>
      </c>
      <c r="C13" s="79">
        <f t="shared" si="0"/>
        <v>0</v>
      </c>
      <c r="D13" s="10"/>
      <c r="E13" s="11"/>
    </row>
    <row r="14" ht="24.75" customHeight="1" spans="1:5">
      <c r="A14" s="9" t="s">
        <v>177</v>
      </c>
      <c r="B14" s="80" t="s">
        <v>106</v>
      </c>
      <c r="C14" s="79">
        <f t="shared" si="0"/>
        <v>200</v>
      </c>
      <c r="D14" s="82"/>
      <c r="E14" s="11">
        <v>200</v>
      </c>
    </row>
    <row r="15" ht="24.75" customHeight="1" spans="1:5">
      <c r="A15" s="63" t="s">
        <v>178</v>
      </c>
      <c r="B15" s="78" t="s">
        <v>107</v>
      </c>
      <c r="C15" s="79">
        <f t="shared" si="0"/>
        <v>63.08</v>
      </c>
      <c r="D15" s="79">
        <f>D16+D21</f>
        <v>63.08</v>
      </c>
      <c r="E15" s="75"/>
    </row>
    <row r="16" ht="24.75" customHeight="1" spans="1:5">
      <c r="A16" s="63" t="s">
        <v>179</v>
      </c>
      <c r="B16" s="78" t="s">
        <v>108</v>
      </c>
      <c r="C16" s="79">
        <f t="shared" si="0"/>
        <v>60.09</v>
      </c>
      <c r="D16" s="79">
        <f>D19+D20</f>
        <v>60.09</v>
      </c>
      <c r="E16" s="75"/>
    </row>
    <row r="17" ht="24.75" customHeight="1" spans="1:5">
      <c r="A17" s="9" t="s">
        <v>180</v>
      </c>
      <c r="B17" s="80" t="s">
        <v>109</v>
      </c>
      <c r="C17" s="79">
        <f t="shared" ref="C17:C31" si="1">D17+E17</f>
        <v>0</v>
      </c>
      <c r="D17" s="10"/>
      <c r="E17" s="11"/>
    </row>
    <row r="18" ht="24.75" customHeight="1" spans="1:5">
      <c r="A18" s="9" t="s">
        <v>181</v>
      </c>
      <c r="B18" s="80" t="s">
        <v>110</v>
      </c>
      <c r="C18" s="79">
        <f t="shared" si="1"/>
        <v>0</v>
      </c>
      <c r="D18" s="10"/>
      <c r="E18" s="11"/>
    </row>
    <row r="19" ht="24.75" customHeight="1" spans="1:5">
      <c r="A19" s="9" t="s">
        <v>182</v>
      </c>
      <c r="B19" s="80" t="s">
        <v>111</v>
      </c>
      <c r="C19" s="79">
        <f t="shared" si="1"/>
        <v>45.42</v>
      </c>
      <c r="D19" s="10">
        <v>45.42</v>
      </c>
      <c r="E19" s="11"/>
    </row>
    <row r="20" ht="24.75" customHeight="1" spans="1:5">
      <c r="A20" s="9" t="s">
        <v>183</v>
      </c>
      <c r="B20" s="80" t="s">
        <v>184</v>
      </c>
      <c r="C20" s="79">
        <f t="shared" si="1"/>
        <v>14.67</v>
      </c>
      <c r="D20" s="10">
        <v>14.67</v>
      </c>
      <c r="E20" s="11"/>
    </row>
    <row r="21" ht="24.75" customHeight="1" spans="1:5">
      <c r="A21" s="63" t="s">
        <v>185</v>
      </c>
      <c r="B21" s="78" t="s">
        <v>114</v>
      </c>
      <c r="C21" s="79">
        <f t="shared" si="1"/>
        <v>2.99</v>
      </c>
      <c r="D21" s="79">
        <v>2.99</v>
      </c>
      <c r="E21" s="75"/>
    </row>
    <row r="22" ht="24.75" customHeight="1" spans="1:5">
      <c r="A22" s="9" t="s">
        <v>186</v>
      </c>
      <c r="B22" s="80" t="s">
        <v>115</v>
      </c>
      <c r="C22" s="79">
        <f t="shared" si="1"/>
        <v>2.99</v>
      </c>
      <c r="D22" s="10">
        <v>2.99</v>
      </c>
      <c r="E22" s="11"/>
    </row>
    <row r="23" ht="24.75" customHeight="1" spans="1:5">
      <c r="A23" s="63" t="s">
        <v>187</v>
      </c>
      <c r="B23" s="78" t="s">
        <v>116</v>
      </c>
      <c r="C23" s="79">
        <f t="shared" si="1"/>
        <v>25.39</v>
      </c>
      <c r="D23" s="79">
        <f>D24</f>
        <v>25.39</v>
      </c>
      <c r="E23" s="75"/>
    </row>
    <row r="24" ht="24.75" customHeight="1" spans="1:5">
      <c r="A24" s="63" t="s">
        <v>188</v>
      </c>
      <c r="B24" s="78" t="s">
        <v>117</v>
      </c>
      <c r="C24" s="79">
        <f t="shared" si="1"/>
        <v>25.39</v>
      </c>
      <c r="D24" s="79">
        <f>SUM(D25:D28)</f>
        <v>25.39</v>
      </c>
      <c r="E24" s="75"/>
    </row>
    <row r="25" ht="24.75" customHeight="1" spans="1:5">
      <c r="A25" s="9" t="s">
        <v>189</v>
      </c>
      <c r="B25" s="80" t="s">
        <v>118</v>
      </c>
      <c r="C25" s="79">
        <f t="shared" si="1"/>
        <v>8.08</v>
      </c>
      <c r="D25" s="10">
        <v>8.08</v>
      </c>
      <c r="E25" s="11"/>
    </row>
    <row r="26" ht="24.75" customHeight="1" spans="1:5">
      <c r="A26" s="9" t="s">
        <v>190</v>
      </c>
      <c r="B26" s="80" t="s">
        <v>119</v>
      </c>
      <c r="C26" s="79">
        <f t="shared" si="1"/>
        <v>5.52</v>
      </c>
      <c r="D26" s="10">
        <v>5.52</v>
      </c>
      <c r="E26" s="11"/>
    </row>
    <row r="27" ht="24.75" customHeight="1" spans="1:5">
      <c r="A27" s="9" t="s">
        <v>191</v>
      </c>
      <c r="B27" s="80" t="s">
        <v>120</v>
      </c>
      <c r="C27" s="79">
        <f t="shared" si="1"/>
        <v>8.44</v>
      </c>
      <c r="D27" s="10">
        <v>8.44</v>
      </c>
      <c r="E27" s="11"/>
    </row>
    <row r="28" ht="24.75" customHeight="1" spans="1:5">
      <c r="A28" s="9" t="s">
        <v>192</v>
      </c>
      <c r="B28" s="80" t="s">
        <v>193</v>
      </c>
      <c r="C28" s="79">
        <f t="shared" si="1"/>
        <v>3.35</v>
      </c>
      <c r="D28" s="10">
        <v>3.35</v>
      </c>
      <c r="E28" s="11"/>
    </row>
    <row r="29" ht="24.75" customHeight="1" spans="1:5">
      <c r="A29" s="63" t="s">
        <v>194</v>
      </c>
      <c r="B29" s="78" t="s">
        <v>122</v>
      </c>
      <c r="C29" s="79">
        <f t="shared" si="1"/>
        <v>25.9</v>
      </c>
      <c r="D29" s="79">
        <v>25.9</v>
      </c>
      <c r="E29" s="75"/>
    </row>
    <row r="30" ht="24.75" customHeight="1" spans="1:5">
      <c r="A30" s="63" t="s">
        <v>195</v>
      </c>
      <c r="B30" s="78" t="s">
        <v>123</v>
      </c>
      <c r="C30" s="79">
        <f t="shared" si="1"/>
        <v>25.9</v>
      </c>
      <c r="D30" s="79">
        <v>25.9</v>
      </c>
      <c r="E30" s="75"/>
    </row>
    <row r="31" ht="24.75" customHeight="1" spans="1:5">
      <c r="A31" s="9" t="s">
        <v>196</v>
      </c>
      <c r="B31" s="80" t="s">
        <v>124</v>
      </c>
      <c r="C31" s="79">
        <f t="shared" si="1"/>
        <v>25.9</v>
      </c>
      <c r="D31" s="10">
        <v>25.9</v>
      </c>
      <c r="E31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showGridLines="0" showZeros="0" tabSelected="1" workbookViewId="0">
      <pane ySplit="6" topLeftCell="A7" activePane="bottomLeft" state="frozen"/>
      <selection/>
      <selection pane="bottomLeft" activeCell="G9" sqref="G9"/>
    </sheetView>
  </sheetViews>
  <sheetFormatPr defaultColWidth="9" defaultRowHeight="12.75" customHeight="1" outlineLevelCol="5"/>
  <cols>
    <col min="1" max="1" width="21.287037037037" style="1" customWidth="1"/>
    <col min="2" max="2" width="43.712962962963" style="1" customWidth="1"/>
    <col min="3" max="5" width="17.287037037037" style="1" customWidth="1"/>
    <col min="6" max="6" width="6.86111111111111" style="1" customWidth="1"/>
    <col min="7" max="16384" width="9.13888888888889" style="3"/>
  </cols>
  <sheetData>
    <row r="1" ht="24.75" customHeight="1" spans="1:2">
      <c r="A1" s="22" t="s">
        <v>29</v>
      </c>
      <c r="B1" s="23"/>
    </row>
    <row r="2" ht="24.75" customHeight="1" spans="1:5">
      <c r="A2" s="57" t="s">
        <v>197</v>
      </c>
      <c r="B2" s="57"/>
      <c r="C2" s="57"/>
      <c r="D2" s="57"/>
      <c r="E2" s="57"/>
    </row>
    <row r="3" ht="24.75" customHeight="1" spans="5:5">
      <c r="E3" s="5" t="s">
        <v>31</v>
      </c>
    </row>
    <row r="4" ht="24.75" customHeight="1" spans="1:5">
      <c r="A4" s="6" t="s">
        <v>198</v>
      </c>
      <c r="B4" s="7"/>
      <c r="C4" s="6" t="s">
        <v>199</v>
      </c>
      <c r="D4" s="7"/>
      <c r="E4" s="8"/>
    </row>
    <row r="5" ht="24.75" customHeight="1" spans="1:5">
      <c r="A5" s="58" t="s">
        <v>169</v>
      </c>
      <c r="B5" s="7" t="s">
        <v>170</v>
      </c>
      <c r="C5" s="48" t="s">
        <v>99</v>
      </c>
      <c r="D5" s="59" t="s">
        <v>200</v>
      </c>
      <c r="E5" s="60" t="s">
        <v>201</v>
      </c>
    </row>
    <row r="6" ht="24.75" customHeight="1" spans="1:5">
      <c r="A6" s="58" t="s">
        <v>98</v>
      </c>
      <c r="B6" s="7" t="s">
        <v>98</v>
      </c>
      <c r="C6" s="6">
        <v>1</v>
      </c>
      <c r="D6" s="61">
        <v>2</v>
      </c>
      <c r="E6" s="62">
        <v>3</v>
      </c>
    </row>
    <row r="7" s="12" customFormat="1" ht="25.5" customHeight="1" spans="1:6">
      <c r="A7" s="63"/>
      <c r="B7" s="64" t="s">
        <v>99</v>
      </c>
      <c r="C7" s="65">
        <f>SUM(D7:E7)</f>
        <v>457.07</v>
      </c>
      <c r="D7" s="66">
        <f>D8+D20+D37</f>
        <v>353.13</v>
      </c>
      <c r="E7" s="67">
        <f>E8+E20+E37</f>
        <v>103.94</v>
      </c>
      <c r="F7" s="2"/>
    </row>
    <row r="8" ht="25.5" customHeight="1" spans="1:5">
      <c r="A8" s="63" t="s">
        <v>202</v>
      </c>
      <c r="B8" s="64" t="s">
        <v>203</v>
      </c>
      <c r="C8" s="65">
        <f t="shared" ref="C8:C43" si="0">SUM(D8:E8)</f>
        <v>353.13</v>
      </c>
      <c r="D8" s="66">
        <f>SUM(D9:D19)</f>
        <v>353.13</v>
      </c>
      <c r="E8" s="67">
        <f>SUM(E9:E19)</f>
        <v>0</v>
      </c>
    </row>
    <row r="9" ht="25.5" customHeight="1" spans="1:5">
      <c r="A9" s="9" t="s">
        <v>204</v>
      </c>
      <c r="B9" s="68" t="s">
        <v>205</v>
      </c>
      <c r="C9" s="65">
        <f t="shared" si="0"/>
        <v>144.99</v>
      </c>
      <c r="D9" s="69">
        <v>144.99</v>
      </c>
      <c r="E9" s="70"/>
    </row>
    <row r="10" ht="25.5" customHeight="1" spans="1:5">
      <c r="A10" s="9" t="s">
        <v>206</v>
      </c>
      <c r="B10" s="68" t="s">
        <v>207</v>
      </c>
      <c r="C10" s="65">
        <f t="shared" si="0"/>
        <v>76.37</v>
      </c>
      <c r="D10" s="71">
        <v>76.37</v>
      </c>
      <c r="E10" s="72"/>
    </row>
    <row r="11" ht="25.5" customHeight="1" spans="1:5">
      <c r="A11" s="9" t="s">
        <v>208</v>
      </c>
      <c r="B11" s="68" t="s">
        <v>209</v>
      </c>
      <c r="C11" s="65">
        <f t="shared" si="0"/>
        <v>0</v>
      </c>
      <c r="E11" s="11"/>
    </row>
    <row r="12" ht="25.5" customHeight="1" spans="1:5">
      <c r="A12" s="9" t="s">
        <v>210</v>
      </c>
      <c r="B12" s="68" t="s">
        <v>211</v>
      </c>
      <c r="C12" s="65">
        <f t="shared" si="0"/>
        <v>8.73</v>
      </c>
      <c r="D12" s="73">
        <v>8.73</v>
      </c>
      <c r="E12" s="11"/>
    </row>
    <row r="13" ht="25.5" customHeight="1" spans="1:5">
      <c r="A13" s="9" t="s">
        <v>212</v>
      </c>
      <c r="B13" s="68" t="s">
        <v>213</v>
      </c>
      <c r="C13" s="65">
        <f t="shared" si="0"/>
        <v>45.42</v>
      </c>
      <c r="D13" s="73">
        <v>45.42</v>
      </c>
      <c r="E13" s="11"/>
    </row>
    <row r="14" ht="25.5" customHeight="1" spans="1:5">
      <c r="A14" s="9" t="s">
        <v>214</v>
      </c>
      <c r="B14" s="68" t="s">
        <v>215</v>
      </c>
      <c r="C14" s="65">
        <f t="shared" si="0"/>
        <v>14.67</v>
      </c>
      <c r="D14" s="73">
        <v>14.67</v>
      </c>
      <c r="E14" s="11"/>
    </row>
    <row r="15" ht="25.5" customHeight="1" spans="1:5">
      <c r="A15" s="9" t="s">
        <v>216</v>
      </c>
      <c r="B15" s="68" t="s">
        <v>217</v>
      </c>
      <c r="C15" s="65">
        <f t="shared" si="0"/>
        <v>13.6</v>
      </c>
      <c r="D15" s="73">
        <v>13.6</v>
      </c>
      <c r="E15" s="11"/>
    </row>
    <row r="16" ht="25.5" customHeight="1" spans="1:5">
      <c r="A16" s="9" t="s">
        <v>218</v>
      </c>
      <c r="B16" s="68" t="s">
        <v>219</v>
      </c>
      <c r="C16" s="65">
        <f t="shared" si="0"/>
        <v>11.79</v>
      </c>
      <c r="D16" s="73">
        <v>11.79</v>
      </c>
      <c r="E16" s="11"/>
    </row>
    <row r="17" ht="25.5" customHeight="1" spans="1:5">
      <c r="A17" s="9" t="s">
        <v>220</v>
      </c>
      <c r="B17" s="68" t="s">
        <v>221</v>
      </c>
      <c r="C17" s="65">
        <f t="shared" si="0"/>
        <v>2.99</v>
      </c>
      <c r="D17" s="73">
        <v>2.99</v>
      </c>
      <c r="E17" s="11"/>
    </row>
    <row r="18" ht="25.5" customHeight="1" spans="1:5">
      <c r="A18" s="9" t="s">
        <v>222</v>
      </c>
      <c r="B18" s="68" t="s">
        <v>223</v>
      </c>
      <c r="C18" s="65">
        <f t="shared" si="0"/>
        <v>25.9</v>
      </c>
      <c r="D18" s="73">
        <v>25.9</v>
      </c>
      <c r="E18" s="11"/>
    </row>
    <row r="19" ht="25.5" customHeight="1" spans="1:5">
      <c r="A19" s="9" t="s">
        <v>224</v>
      </c>
      <c r="B19" s="68" t="s">
        <v>225</v>
      </c>
      <c r="C19" s="65">
        <f t="shared" si="0"/>
        <v>8.67</v>
      </c>
      <c r="D19" s="73">
        <v>8.67</v>
      </c>
      <c r="E19" s="11"/>
    </row>
    <row r="20" ht="25.5" customHeight="1" spans="1:5">
      <c r="A20" s="63" t="s">
        <v>226</v>
      </c>
      <c r="B20" s="64" t="s">
        <v>227</v>
      </c>
      <c r="C20" s="65">
        <f t="shared" si="0"/>
        <v>103.94</v>
      </c>
      <c r="D20" s="74"/>
      <c r="E20" s="75">
        <f>SUM(E21:E36)</f>
        <v>103.94</v>
      </c>
    </row>
    <row r="21" ht="25.5" customHeight="1" spans="1:5">
      <c r="A21" s="9" t="s">
        <v>228</v>
      </c>
      <c r="B21" s="68" t="s">
        <v>229</v>
      </c>
      <c r="C21" s="65">
        <f t="shared" si="0"/>
        <v>32.61</v>
      </c>
      <c r="D21" s="73"/>
      <c r="E21" s="11">
        <v>32.61</v>
      </c>
    </row>
    <row r="22" ht="25.5" customHeight="1" spans="1:5">
      <c r="A22" s="9" t="s">
        <v>230</v>
      </c>
      <c r="B22" s="68" t="s">
        <v>231</v>
      </c>
      <c r="C22" s="65">
        <f t="shared" si="0"/>
        <v>5.16</v>
      </c>
      <c r="D22" s="73"/>
      <c r="E22" s="11">
        <v>5.16</v>
      </c>
    </row>
    <row r="23" ht="25.5" customHeight="1" spans="1:5">
      <c r="A23" s="9" t="s">
        <v>232</v>
      </c>
      <c r="B23" s="68" t="s">
        <v>233</v>
      </c>
      <c r="C23" s="65">
        <f t="shared" si="0"/>
        <v>0</v>
      </c>
      <c r="D23" s="73"/>
      <c r="E23" s="11"/>
    </row>
    <row r="24" ht="25.5" customHeight="1" spans="1:5">
      <c r="A24" s="9" t="s">
        <v>234</v>
      </c>
      <c r="B24" s="68" t="s">
        <v>235</v>
      </c>
      <c r="C24" s="65">
        <f t="shared" si="0"/>
        <v>0</v>
      </c>
      <c r="D24" s="73"/>
      <c r="E24" s="11"/>
    </row>
    <row r="25" ht="25.5" customHeight="1" spans="1:5">
      <c r="A25" s="9" t="s">
        <v>236</v>
      </c>
      <c r="B25" s="68" t="s">
        <v>237</v>
      </c>
      <c r="C25" s="65">
        <f t="shared" si="0"/>
        <v>1.95</v>
      </c>
      <c r="D25" s="73"/>
      <c r="E25" s="11">
        <v>1.95</v>
      </c>
    </row>
    <row r="26" ht="25.5" customHeight="1" spans="1:5">
      <c r="A26" s="9" t="s">
        <v>238</v>
      </c>
      <c r="B26" s="68" t="s">
        <v>239</v>
      </c>
      <c r="C26" s="65">
        <f t="shared" si="0"/>
        <v>0</v>
      </c>
      <c r="D26" s="73"/>
      <c r="E26" s="11"/>
    </row>
    <row r="27" ht="25.5" customHeight="1" spans="1:5">
      <c r="A27" s="9" t="s">
        <v>240</v>
      </c>
      <c r="B27" s="68" t="s">
        <v>241</v>
      </c>
      <c r="C27" s="65">
        <f t="shared" si="0"/>
        <v>51.12</v>
      </c>
      <c r="D27" s="73"/>
      <c r="E27" s="11">
        <v>51.12</v>
      </c>
    </row>
    <row r="28" ht="25.5" customHeight="1" spans="1:5">
      <c r="A28" s="9" t="s">
        <v>242</v>
      </c>
      <c r="B28" s="68" t="s">
        <v>243</v>
      </c>
      <c r="C28" s="65">
        <f t="shared" si="0"/>
        <v>0</v>
      </c>
      <c r="D28" s="73"/>
      <c r="E28" s="11"/>
    </row>
    <row r="29" ht="25.5" customHeight="1" spans="1:5">
      <c r="A29" s="9" t="s">
        <v>244</v>
      </c>
      <c r="B29" s="68" t="s">
        <v>245</v>
      </c>
      <c r="C29" s="65">
        <f t="shared" si="0"/>
        <v>0</v>
      </c>
      <c r="D29" s="73"/>
      <c r="E29" s="11"/>
    </row>
    <row r="30" ht="25.5" customHeight="1" spans="1:5">
      <c r="A30" s="9" t="s">
        <v>246</v>
      </c>
      <c r="B30" s="68" t="s">
        <v>247</v>
      </c>
      <c r="C30" s="65">
        <f t="shared" si="0"/>
        <v>0</v>
      </c>
      <c r="D30" s="73"/>
      <c r="E30" s="11"/>
    </row>
    <row r="31" ht="25.5" customHeight="1" spans="1:5">
      <c r="A31" s="9" t="s">
        <v>248</v>
      </c>
      <c r="B31" s="68" t="s">
        <v>249</v>
      </c>
      <c r="C31" s="65">
        <f t="shared" si="0"/>
        <v>0.8</v>
      </c>
      <c r="D31" s="73"/>
      <c r="E31" s="11">
        <v>0.8</v>
      </c>
    </row>
    <row r="32" ht="25.5" customHeight="1" spans="1:5">
      <c r="A32" s="9" t="s">
        <v>250</v>
      </c>
      <c r="B32" s="68" t="s">
        <v>251</v>
      </c>
      <c r="C32" s="65">
        <f t="shared" si="0"/>
        <v>0</v>
      </c>
      <c r="D32" s="73"/>
      <c r="E32" s="11"/>
    </row>
    <row r="33" ht="25.5" customHeight="1" spans="1:5">
      <c r="A33" s="9" t="s">
        <v>252</v>
      </c>
      <c r="B33" s="68" t="s">
        <v>253</v>
      </c>
      <c r="C33" s="65">
        <f t="shared" si="0"/>
        <v>0</v>
      </c>
      <c r="D33" s="73"/>
      <c r="E33" s="11"/>
    </row>
    <row r="34" ht="25.5" customHeight="1" spans="1:5">
      <c r="A34" s="9" t="s">
        <v>254</v>
      </c>
      <c r="B34" s="68" t="s">
        <v>255</v>
      </c>
      <c r="C34" s="65">
        <f t="shared" si="0"/>
        <v>0</v>
      </c>
      <c r="D34" s="73"/>
      <c r="E34" s="11"/>
    </row>
    <row r="35" ht="25.5" customHeight="1" spans="1:5">
      <c r="A35" s="9" t="s">
        <v>256</v>
      </c>
      <c r="B35" s="68" t="s">
        <v>257</v>
      </c>
      <c r="C35" s="65">
        <f t="shared" si="0"/>
        <v>12.3</v>
      </c>
      <c r="D35" s="73"/>
      <c r="E35" s="11">
        <v>12.3</v>
      </c>
    </row>
    <row r="36" ht="25.5" customHeight="1" spans="1:5">
      <c r="A36" s="9" t="s">
        <v>258</v>
      </c>
      <c r="B36" s="68" t="s">
        <v>259</v>
      </c>
      <c r="C36" s="65">
        <f t="shared" si="0"/>
        <v>0</v>
      </c>
      <c r="D36" s="73"/>
      <c r="E36" s="11"/>
    </row>
    <row r="37" ht="25.5" customHeight="1" spans="1:5">
      <c r="A37" s="63" t="s">
        <v>260</v>
      </c>
      <c r="B37" s="64" t="s">
        <v>261</v>
      </c>
      <c r="C37" s="65">
        <f t="shared" si="0"/>
        <v>0</v>
      </c>
      <c r="D37" s="74"/>
      <c r="E37" s="75"/>
    </row>
    <row r="38" ht="25.5" customHeight="1" spans="1:5">
      <c r="A38" s="9" t="s">
        <v>262</v>
      </c>
      <c r="B38" s="68" t="s">
        <v>263</v>
      </c>
      <c r="C38" s="65">
        <f t="shared" si="0"/>
        <v>0</v>
      </c>
      <c r="D38" s="73"/>
      <c r="E38" s="11"/>
    </row>
    <row r="39" ht="25.5" customHeight="1" spans="1:5">
      <c r="A39" s="9" t="s">
        <v>264</v>
      </c>
      <c r="B39" s="68" t="s">
        <v>265</v>
      </c>
      <c r="C39" s="65">
        <f t="shared" si="0"/>
        <v>0</v>
      </c>
      <c r="D39" s="73"/>
      <c r="E39" s="11"/>
    </row>
    <row r="40" ht="25.5" customHeight="1" spans="1:5">
      <c r="A40" s="9" t="s">
        <v>266</v>
      </c>
      <c r="B40" s="68" t="s">
        <v>267</v>
      </c>
      <c r="C40" s="65">
        <f t="shared" si="0"/>
        <v>0</v>
      </c>
      <c r="D40" s="73"/>
      <c r="E40" s="11"/>
    </row>
    <row r="41" ht="25.5" customHeight="1" spans="1:5">
      <c r="A41" s="9" t="s">
        <v>268</v>
      </c>
      <c r="B41" s="68" t="s">
        <v>269</v>
      </c>
      <c r="C41" s="65">
        <f t="shared" si="0"/>
        <v>0</v>
      </c>
      <c r="D41" s="73"/>
      <c r="E41" s="11"/>
    </row>
    <row r="42" ht="25.5" customHeight="1" spans="1:5">
      <c r="A42" s="9" t="s">
        <v>270</v>
      </c>
      <c r="B42" s="68" t="s">
        <v>271</v>
      </c>
      <c r="C42" s="65">
        <f t="shared" si="0"/>
        <v>0</v>
      </c>
      <c r="D42" s="73"/>
      <c r="E42" s="11"/>
    </row>
    <row r="43" ht="25.5" customHeight="1" spans="1:5">
      <c r="A43" s="9" t="s">
        <v>272</v>
      </c>
      <c r="B43" s="68" t="s">
        <v>273</v>
      </c>
      <c r="C43" s="65">
        <f t="shared" si="0"/>
        <v>0</v>
      </c>
      <c r="D43" s="73"/>
      <c r="E43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2019-10-05T07:22:00Z</cp:lastPrinted>
  <dcterms:modified xsi:type="dcterms:W3CDTF">2020-08-03T09:27:46Z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1838032</vt:i4>
  </property>
  <property fmtid="{D5CDD505-2E9C-101B-9397-08002B2CF9AE}" pid="3" name="KSOProductBuildVer">
    <vt:lpwstr>2052-11.1.0.9098</vt:lpwstr>
  </property>
</Properties>
</file>